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4000" windowHeight="9675" firstSheet="23" activeTab="29"/>
  </bookViews>
  <sheets>
    <sheet name="表1.一般公共预算收入表" sheetId="1" r:id="rId1"/>
    <sheet name="表2.一般公共预算支出表" sheetId="2" r:id="rId2"/>
    <sheet name="表3.本级一般公共预算收入" sheetId="35" r:id="rId3"/>
    <sheet name="表4.本级一般公共预算支出" sheetId="36" r:id="rId4"/>
    <sheet name="表5.本级一般公共预算功能分类" sheetId="3" r:id="rId5"/>
    <sheet name="表6.本级一般预算基本支出经济分类" sheetId="14" r:id="rId6"/>
    <sheet name="表7.税收返还和转移支付决算表 " sheetId="47" r:id="rId7"/>
    <sheet name="表8.专项转移支付分地区分项目" sheetId="38" r:id="rId8"/>
    <sheet name="表9.基金（含转移支付）收入执行" sheetId="5" r:id="rId9"/>
    <sheet name="表10.基金（转移支付）支出执行" sheetId="6" r:id="rId10"/>
    <sheet name="表11.本级基金收入" sheetId="39" r:id="rId11"/>
    <sheet name="表12.本级基金支出" sheetId="40" r:id="rId12"/>
    <sheet name="表13.基金转移支付" sheetId="41" r:id="rId13"/>
    <sheet name="表14.国有资本经营预算收入表" sheetId="10" r:id="rId14"/>
    <sheet name="表15.国有资本经营预算支出表" sheetId="11" r:id="rId15"/>
    <sheet name="表16.本级国有资本收入表" sheetId="43" r:id="rId16"/>
    <sheet name="表17.本级国有资本支出表" sheetId="42" r:id="rId17"/>
    <sheet name="表18.国资转移支付" sheetId="44" r:id="rId18"/>
    <sheet name="表19.社保基金收入执行 " sheetId="50" r:id="rId19"/>
    <sheet name="表20.社保基金支出执行 " sheetId="51" r:id="rId20"/>
    <sheet name="表21.社保基金结余 " sheetId="52" r:id="rId21"/>
    <sheet name="表22.本级社保收入" sheetId="46" r:id="rId22"/>
    <sheet name="表23.本级社保支出" sheetId="45" r:id="rId23"/>
    <sheet name="表.24本级社保结余" sheetId="49" r:id="rId24"/>
    <sheet name="表25.限额余额情况表" sheetId="29" r:id="rId25"/>
    <sheet name="表26.一般限额余额" sheetId="30" r:id="rId26"/>
    <sheet name="表27.专项限额余额" sheetId="31" r:id="rId27"/>
    <sheet name="表28.债券发行情况" sheetId="32" r:id="rId28"/>
    <sheet name="表29.还本付息情况" sheetId="33" r:id="rId29"/>
    <sheet name="表30.专项债券分用途表" sheetId="34" r:id="rId30"/>
    <sheet name="表31.债务情况决算表" sheetId="16" r:id="rId31"/>
  </sheets>
  <definedNames>
    <definedName name="_xlnm.Print_Titles" localSheetId="0">表1.一般公共预算收入表!$1:$5</definedName>
    <definedName name="_xlnm.Print_Titles" localSheetId="30">表31.债务情况决算表!$1:$3</definedName>
    <definedName name="_xlnm.Print_Titles" localSheetId="4">表5.本级一般公共预算功能分类!$1:$4</definedName>
    <definedName name="_xlnm.Print_Titles" localSheetId="5">表6.本级一般预算基本支出经济分类!$1:$5</definedName>
    <definedName name="_xlnm.Print_Titles" localSheetId="7">表8.专项转移支付分地区分项目!$1:$4</definedName>
  </definedNames>
  <calcPr calcId="125725"/>
</workbook>
</file>

<file path=xl/calcChain.xml><?xml version="1.0" encoding="utf-8"?>
<calcChain xmlns="http://schemas.openxmlformats.org/spreadsheetml/2006/main">
  <c r="B26" i="16"/>
  <c r="B23"/>
  <c r="B20"/>
  <c r="B17"/>
  <c r="B8"/>
  <c r="B5"/>
  <c r="B5" i="34"/>
  <c r="E6" i="33"/>
  <c r="B6"/>
  <c r="F6" i="32"/>
  <c r="C6"/>
  <c r="B6"/>
  <c r="E14" i="45"/>
  <c r="D14"/>
  <c r="E13"/>
  <c r="D13"/>
  <c r="E12"/>
  <c r="D12"/>
  <c r="E11"/>
  <c r="D11"/>
  <c r="E10"/>
  <c r="D10"/>
  <c r="E9"/>
  <c r="D9"/>
  <c r="E8"/>
  <c r="D8"/>
  <c r="E7"/>
  <c r="D7"/>
  <c r="E6"/>
  <c r="D6"/>
  <c r="E17" i="46"/>
  <c r="D17"/>
  <c r="E16"/>
  <c r="D16"/>
  <c r="E15"/>
  <c r="D15"/>
  <c r="E14"/>
  <c r="D14"/>
  <c r="E13"/>
  <c r="D13"/>
  <c r="E12"/>
  <c r="D12"/>
  <c r="E11"/>
  <c r="D11"/>
  <c r="E10"/>
  <c r="D10"/>
  <c r="E9"/>
  <c r="D9"/>
  <c r="E8"/>
  <c r="D8"/>
  <c r="E7"/>
  <c r="D7"/>
  <c r="E6"/>
  <c r="D6"/>
  <c r="E14" i="51"/>
  <c r="D14"/>
  <c r="E13"/>
  <c r="D13"/>
  <c r="E12"/>
  <c r="D12"/>
  <c r="E11"/>
  <c r="D11"/>
  <c r="E10"/>
  <c r="D10"/>
  <c r="E9"/>
  <c r="D9"/>
  <c r="E8"/>
  <c r="D8"/>
  <c r="E7"/>
  <c r="D7"/>
  <c r="E6"/>
  <c r="D6"/>
  <c r="E17" i="50"/>
  <c r="D17"/>
  <c r="E16"/>
  <c r="D16"/>
  <c r="E15"/>
  <c r="D15"/>
  <c r="E14"/>
  <c r="D14"/>
  <c r="E13"/>
  <c r="D13"/>
  <c r="E12"/>
  <c r="D12"/>
  <c r="E11"/>
  <c r="D11"/>
  <c r="E10"/>
  <c r="D10"/>
  <c r="E9"/>
  <c r="D9"/>
  <c r="E8"/>
  <c r="D8"/>
  <c r="E7"/>
  <c r="D7"/>
  <c r="E6"/>
  <c r="D6"/>
  <c r="F16" i="42"/>
  <c r="E16"/>
  <c r="E15"/>
  <c r="E14"/>
  <c r="F13"/>
  <c r="E13"/>
  <c r="F9"/>
  <c r="E9"/>
  <c r="F8"/>
  <c r="E8"/>
  <c r="F7"/>
  <c r="E7"/>
  <c r="F16" i="43"/>
  <c r="E16"/>
  <c r="D16"/>
  <c r="C16"/>
  <c r="B16"/>
  <c r="E15"/>
  <c r="F14"/>
  <c r="E14"/>
  <c r="D14"/>
  <c r="C14"/>
  <c r="B14"/>
  <c r="F13"/>
  <c r="E13"/>
  <c r="E7"/>
  <c r="E6"/>
  <c r="F16" i="11"/>
  <c r="E16"/>
  <c r="E15"/>
  <c r="E14"/>
  <c r="F13"/>
  <c r="E13"/>
  <c r="F9"/>
  <c r="E9"/>
  <c r="F8"/>
  <c r="E8"/>
  <c r="F7"/>
  <c r="E7"/>
  <c r="F16" i="10"/>
  <c r="E16"/>
  <c r="D16"/>
  <c r="C16"/>
  <c r="B16"/>
  <c r="E15"/>
  <c r="F14"/>
  <c r="E14"/>
  <c r="D14"/>
  <c r="C14"/>
  <c r="B14"/>
  <c r="F13"/>
  <c r="E13"/>
  <c r="E7"/>
  <c r="E6"/>
  <c r="F5" i="41"/>
  <c r="F26" i="40"/>
  <c r="E26"/>
  <c r="D26"/>
  <c r="C26"/>
  <c r="B26"/>
  <c r="F25"/>
  <c r="E25"/>
  <c r="F22"/>
  <c r="E22"/>
  <c r="F21"/>
  <c r="E21"/>
  <c r="D21"/>
  <c r="C21"/>
  <c r="B21"/>
  <c r="F20"/>
  <c r="E20"/>
  <c r="D20"/>
  <c r="C20"/>
  <c r="B20"/>
  <c r="F18"/>
  <c r="E18"/>
  <c r="F17"/>
  <c r="E17"/>
  <c r="F11"/>
  <c r="E11"/>
  <c r="C11"/>
  <c r="F8"/>
  <c r="E8"/>
  <c r="F14" i="39"/>
  <c r="E14"/>
  <c r="D14"/>
  <c r="C14"/>
  <c r="B14"/>
  <c r="F13"/>
  <c r="E13"/>
  <c r="F12"/>
  <c r="E12"/>
  <c r="F11"/>
  <c r="E11"/>
  <c r="F10"/>
  <c r="E10"/>
  <c r="F7"/>
  <c r="E7"/>
  <c r="D7"/>
  <c r="C7"/>
  <c r="B7"/>
  <c r="F6"/>
  <c r="E6"/>
  <c r="D6"/>
  <c r="C6"/>
  <c r="B6"/>
  <c r="F26" i="6"/>
  <c r="E26"/>
  <c r="D26"/>
  <c r="C26"/>
  <c r="B26"/>
  <c r="F25"/>
  <c r="E25"/>
  <c r="F22"/>
  <c r="E22"/>
  <c r="F21"/>
  <c r="E21"/>
  <c r="D21"/>
  <c r="C21"/>
  <c r="B21"/>
  <c r="F20"/>
  <c r="E20"/>
  <c r="D20"/>
  <c r="C20"/>
  <c r="B20"/>
  <c r="F18"/>
  <c r="E18"/>
  <c r="F17"/>
  <c r="E17"/>
  <c r="F11"/>
  <c r="E11"/>
  <c r="C11"/>
  <c r="F8"/>
  <c r="E8"/>
  <c r="F14" i="5"/>
  <c r="E14"/>
  <c r="D14"/>
  <c r="C14"/>
  <c r="B14"/>
  <c r="F13"/>
  <c r="E13"/>
  <c r="F12"/>
  <c r="E12"/>
  <c r="F11"/>
  <c r="E11"/>
  <c r="F10"/>
  <c r="E10"/>
  <c r="F7"/>
  <c r="E7"/>
  <c r="D7"/>
  <c r="C7"/>
  <c r="B7"/>
  <c r="F6"/>
  <c r="E6"/>
  <c r="D6"/>
  <c r="C6"/>
  <c r="B6"/>
  <c r="F37" i="36"/>
  <c r="F30"/>
  <c r="F29"/>
  <c r="I38" i="35"/>
  <c r="I31"/>
  <c r="I28"/>
  <c r="H19"/>
  <c r="H18"/>
  <c r="H17"/>
  <c r="H16"/>
  <c r="H15"/>
  <c r="H14"/>
  <c r="H13"/>
  <c r="H12"/>
  <c r="H11"/>
  <c r="H10"/>
  <c r="H9"/>
  <c r="H8"/>
  <c r="H7"/>
  <c r="H6"/>
  <c r="F37" i="2"/>
  <c r="B37"/>
  <c r="E35"/>
  <c r="D35"/>
  <c r="E31"/>
  <c r="D31"/>
  <c r="F30"/>
  <c r="C30"/>
  <c r="E30" s="1"/>
  <c r="B30"/>
  <c r="F29"/>
  <c r="E29"/>
  <c r="D29"/>
  <c r="C29"/>
  <c r="B29"/>
  <c r="D28"/>
  <c r="E27"/>
  <c r="D27"/>
  <c r="E25"/>
  <c r="D25"/>
  <c r="E23"/>
  <c r="D23"/>
  <c r="E22"/>
  <c r="D22"/>
  <c r="E21"/>
  <c r="D21"/>
  <c r="E20"/>
  <c r="D20"/>
  <c r="E19"/>
  <c r="D19"/>
  <c r="E18"/>
  <c r="D18"/>
  <c r="E17"/>
  <c r="D17"/>
  <c r="E16"/>
  <c r="D16"/>
  <c r="E15"/>
  <c r="D15"/>
  <c r="E14"/>
  <c r="D14"/>
  <c r="E13"/>
  <c r="D13"/>
  <c r="E12"/>
  <c r="D12"/>
  <c r="E11"/>
  <c r="D11"/>
  <c r="E10"/>
  <c r="D10"/>
  <c r="E9"/>
  <c r="D9"/>
  <c r="E8"/>
  <c r="D8"/>
  <c r="E7"/>
  <c r="D7"/>
  <c r="E6"/>
  <c r="D6"/>
  <c r="C38" i="1"/>
  <c r="B38"/>
  <c r="F37"/>
  <c r="E37"/>
  <c r="F36"/>
  <c r="E36"/>
  <c r="F34"/>
  <c r="E34"/>
  <c r="F33"/>
  <c r="E33"/>
  <c r="F32"/>
  <c r="E32"/>
  <c r="D31"/>
  <c r="D38" s="1"/>
  <c r="C31"/>
  <c r="B31"/>
  <c r="F30"/>
  <c r="E30"/>
  <c r="F29"/>
  <c r="E29"/>
  <c r="D29"/>
  <c r="F28"/>
  <c r="E28"/>
  <c r="D28"/>
  <c r="C28"/>
  <c r="B28"/>
  <c r="F27"/>
  <c r="E27"/>
  <c r="F26"/>
  <c r="E26"/>
  <c r="F25"/>
  <c r="E25"/>
  <c r="F23"/>
  <c r="E23"/>
  <c r="F22"/>
  <c r="E22"/>
  <c r="F21"/>
  <c r="E21"/>
  <c r="F20"/>
  <c r="E20"/>
  <c r="H19"/>
  <c r="F19"/>
  <c r="E19"/>
  <c r="H18"/>
  <c r="F18"/>
  <c r="E18"/>
  <c r="H17"/>
  <c r="F17"/>
  <c r="E17"/>
  <c r="H16"/>
  <c r="F16"/>
  <c r="E16"/>
  <c r="H15"/>
  <c r="F15"/>
  <c r="E15"/>
  <c r="H14"/>
  <c r="F14"/>
  <c r="E14"/>
  <c r="H13"/>
  <c r="F13"/>
  <c r="E13"/>
  <c r="H12"/>
  <c r="F12"/>
  <c r="E12"/>
  <c r="H11"/>
  <c r="F11"/>
  <c r="E11"/>
  <c r="H10"/>
  <c r="F10"/>
  <c r="E10"/>
  <c r="H9"/>
  <c r="F9"/>
  <c r="E9"/>
  <c r="H8"/>
  <c r="F8"/>
  <c r="E8"/>
  <c r="H7"/>
  <c r="H6"/>
  <c r="F6"/>
  <c r="E6"/>
  <c r="D30" i="2" l="1"/>
  <c r="C37"/>
  <c r="F38" i="1"/>
  <c r="E38"/>
  <c r="F31"/>
  <c r="E31"/>
  <c r="D37" i="2" l="1"/>
  <c r="E37"/>
</calcChain>
</file>

<file path=xl/sharedStrings.xml><?xml version="1.0" encoding="utf-8"?>
<sst xmlns="http://schemas.openxmlformats.org/spreadsheetml/2006/main" count="1094" uniqueCount="705">
  <si>
    <t>表1</t>
  </si>
  <si>
    <t>2022年槐荫区一般公共预算收入决算表</t>
  </si>
  <si>
    <t>单位：万元</t>
  </si>
  <si>
    <t>项目</t>
  </si>
  <si>
    <t>2022年预期数</t>
  </si>
  <si>
    <t>2022年调整预期数</t>
  </si>
  <si>
    <t>2022年决算数</t>
  </si>
  <si>
    <t>2021年决算</t>
  </si>
  <si>
    <t>金额</t>
  </si>
  <si>
    <t>占调整预期%</t>
  </si>
  <si>
    <t>比上年增长%</t>
  </si>
  <si>
    <t>一、增值税</t>
  </si>
  <si>
    <t>二、营业税</t>
  </si>
  <si>
    <t>三、企业所得税</t>
  </si>
  <si>
    <t>四、个人所得税</t>
  </si>
  <si>
    <t>五、资源税</t>
  </si>
  <si>
    <t>六、城市维护建设税</t>
  </si>
  <si>
    <t>七、房产税</t>
  </si>
  <si>
    <t>八、印花税</t>
  </si>
  <si>
    <t>九、城镇土地使用税</t>
  </si>
  <si>
    <t>十、土地增值税</t>
  </si>
  <si>
    <t>十一、车船税</t>
  </si>
  <si>
    <t>十二、耕地占用税</t>
  </si>
  <si>
    <t>十三、契税</t>
  </si>
  <si>
    <t>十四、环保税</t>
  </si>
  <si>
    <t>十五、其他税收</t>
  </si>
  <si>
    <t>十六、专项收入</t>
  </si>
  <si>
    <t>十七、行政事业性收费收入</t>
  </si>
  <si>
    <t>十八、罚没收入</t>
  </si>
  <si>
    <t>十九、国有资本经营收入</t>
  </si>
  <si>
    <t>二十、国有资源（资产）有偿使用收入</t>
  </si>
  <si>
    <t>二十一、捐赠</t>
  </si>
  <si>
    <t>二十二、其他收入</t>
  </si>
  <si>
    <t>一般公共预算收入合计</t>
  </si>
  <si>
    <t>债务收入</t>
  </si>
  <si>
    <t xml:space="preserve">    地方政府债券收入</t>
  </si>
  <si>
    <t>转移性收入</t>
  </si>
  <si>
    <t xml:space="preserve">    返还性收入</t>
  </si>
  <si>
    <t xml:space="preserve">    一般性转移支付收入</t>
  </si>
  <si>
    <t xml:space="preserve">    专项转移支付收入</t>
  </si>
  <si>
    <t xml:space="preserve">    调用预算稳定调节基金及调入资金</t>
  </si>
  <si>
    <t>上年结转及结余收入</t>
  </si>
  <si>
    <t>总收入合计</t>
  </si>
  <si>
    <t>表2</t>
  </si>
  <si>
    <t>2022年槐荫区一般公共预算支出决算表</t>
  </si>
  <si>
    <t>2022年调整预算数</t>
  </si>
  <si>
    <t>2022年决算数（含转移支付）</t>
  </si>
  <si>
    <t>2021决算数</t>
  </si>
  <si>
    <t>占预算%</t>
  </si>
  <si>
    <t>比上年同比增长%</t>
  </si>
  <si>
    <t>一、一般公共服务支出</t>
  </si>
  <si>
    <t>二、国防支出</t>
  </si>
  <si>
    <t>三、公共安全支出</t>
  </si>
  <si>
    <t>四、教育支出</t>
  </si>
  <si>
    <t>五、科学技术支出</t>
  </si>
  <si>
    <t>六、文化旅游体育与传媒支出</t>
  </si>
  <si>
    <t>七、社会保障和就业支出</t>
  </si>
  <si>
    <t>八、卫生健康支出</t>
  </si>
  <si>
    <t>九、节能环保支出</t>
  </si>
  <si>
    <t>十、城乡社区支出</t>
  </si>
  <si>
    <t>十一、农林水支出</t>
  </si>
  <si>
    <t>十二、交通运输支出</t>
  </si>
  <si>
    <t>十三、资源勘探信息等支出</t>
  </si>
  <si>
    <t>十四、商业服务业等支出</t>
  </si>
  <si>
    <t>十五、金融支出</t>
  </si>
  <si>
    <t>十六、援助其他地区支出</t>
  </si>
  <si>
    <t>十七、自然资源海洋气象等支出</t>
  </si>
  <si>
    <t>十八、住房保障支出</t>
  </si>
  <si>
    <t>十九、粮油物资储备支出</t>
  </si>
  <si>
    <t>二十、灾害防治及应急管理支出</t>
  </si>
  <si>
    <t>二十一、预备费</t>
  </si>
  <si>
    <t>二十二、债务付息支出</t>
  </si>
  <si>
    <t>二十三、其他支出（含街办支出）</t>
  </si>
  <si>
    <t>一般公共预算支出合计</t>
  </si>
  <si>
    <t>转移性支出</t>
  </si>
  <si>
    <t xml:space="preserve">   上解支出</t>
  </si>
  <si>
    <t xml:space="preserve">   调出资金</t>
  </si>
  <si>
    <t xml:space="preserve">   安排预算稳定调节基金</t>
  </si>
  <si>
    <t xml:space="preserve">   债务还本支出</t>
  </si>
  <si>
    <t>结转下年支出</t>
  </si>
  <si>
    <t>总支出合计</t>
  </si>
  <si>
    <t>表3</t>
  </si>
  <si>
    <t>2020年决算</t>
  </si>
  <si>
    <t>表4</t>
  </si>
  <si>
    <t>2020决算数</t>
  </si>
  <si>
    <t>表5</t>
  </si>
  <si>
    <t>2022年槐荫区本级一般公共预算支出决算表（功能分类）</t>
  </si>
  <si>
    <t>科目编码</t>
  </si>
  <si>
    <t>科目名称</t>
  </si>
  <si>
    <t>决算数</t>
  </si>
  <si>
    <t>一般公共预算支出</t>
  </si>
  <si>
    <t>一般公共服务支出</t>
  </si>
  <si>
    <t xml:space="preserve">  人大事务</t>
  </si>
  <si>
    <t xml:space="preserve">    行政运行</t>
  </si>
  <si>
    <t xml:space="preserve">    人大会议</t>
  </si>
  <si>
    <t xml:space="preserve">    人大监督</t>
  </si>
  <si>
    <t xml:space="preserve">    人大代表履职能力提升</t>
  </si>
  <si>
    <t xml:space="preserve">    代表工作</t>
  </si>
  <si>
    <t xml:space="preserve">  政协事务</t>
  </si>
  <si>
    <t xml:space="preserve">    其他政协事务支出</t>
  </si>
  <si>
    <t xml:space="preserve">  政府办公厅(室)及相关机构事务</t>
  </si>
  <si>
    <t xml:space="preserve">    一般行政管理事务</t>
  </si>
  <si>
    <t xml:space="preserve">    信访事务</t>
  </si>
  <si>
    <t xml:space="preserve">    其他政府办公厅(室)及相关机构事务支出</t>
  </si>
  <si>
    <t xml:space="preserve">  发展与改革事务</t>
  </si>
  <si>
    <t xml:space="preserve">    其他发展与改革事务支出</t>
  </si>
  <si>
    <t xml:space="preserve">  统计信息事务</t>
  </si>
  <si>
    <t xml:space="preserve">    统计抽样调查</t>
  </si>
  <si>
    <t xml:space="preserve">  财政事务</t>
  </si>
  <si>
    <t xml:space="preserve">    财政委托业务支出</t>
  </si>
  <si>
    <t xml:space="preserve">    其他财政事务支出</t>
  </si>
  <si>
    <t xml:space="preserve">  审计事务</t>
  </si>
  <si>
    <t xml:space="preserve">  纪检监察事务</t>
  </si>
  <si>
    <t xml:space="preserve">    其他纪检监察事务支出</t>
  </si>
  <si>
    <t xml:space="preserve">  商贸事务</t>
  </si>
  <si>
    <t xml:space="preserve">    招商引资</t>
  </si>
  <si>
    <t xml:space="preserve">    其他商贸事务支出</t>
  </si>
  <si>
    <t xml:space="preserve">  知识产权事务</t>
  </si>
  <si>
    <t xml:space="preserve">    其他知识产权事务支出</t>
  </si>
  <si>
    <t xml:space="preserve">  民族事务</t>
  </si>
  <si>
    <t xml:space="preserve">    民族工作专项</t>
  </si>
  <si>
    <t xml:space="preserve">    其他民族事务支出</t>
  </si>
  <si>
    <t xml:space="preserve">  港澳台事务</t>
  </si>
  <si>
    <t xml:space="preserve">    其他港澳台事务支出</t>
  </si>
  <si>
    <t xml:space="preserve">  档案事务</t>
  </si>
  <si>
    <t xml:space="preserve">    档案馆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</si>
  <si>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</si>
  <si>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</si>
  <si>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</si>
  <si>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工会事务</t>
  </si>
  <si>
    <t xml:space="preserve">    其他群众团体事务支出</t>
  </si>
  <si>
    <t xml:space="preserve">  党委办公厅(室)及相关机构事务</t>
  </si>
  <si>
    <t xml:space="preserve">    其他党委办公厅(室)及相关机构事务支出</t>
  </si>
  <si>
    <t xml:space="preserve">  组织事务</t>
  </si>
  <si>
    <t xml:space="preserve">    其他组织事务支出</t>
  </si>
  <si>
    <t xml:space="preserve">  宣传事务</t>
  </si>
  <si>
    <t xml:space="preserve">    其他宣传事务支出</t>
  </si>
  <si>
    <t xml:space="preserve">  统战事务</t>
  </si>
  <si>
    <t xml:space="preserve">    宗教事务</t>
  </si>
  <si>
    <t xml:space="preserve">    华侨事务</t>
  </si>
  <si>
    <t xml:space="preserve">    其他统战事务支出</t>
  </si>
  <si>
    <t xml:space="preserve">  其他共产党事务支出(款)</t>
  </si>
  <si>
    <t xml:space="preserve">    其他共产党事务支出(项)</t>
  </si>
  <si>
    <t xml:space="preserve">  市场监督管理事务</t>
  </si>
  <si>
    <t xml:space="preserve">    质量安全监管</t>
  </si>
  <si>
    <t xml:space="preserve">    其他市场监督管理事务</t>
  </si>
  <si>
    <t>国防支出</t>
  </si>
  <si>
    <t xml:space="preserve">  国防动员</t>
  </si>
  <si>
    <t xml:space="preserve">    人民防空</t>
  </si>
  <si>
    <t xml:space="preserve">    民兵</t>
  </si>
  <si>
    <t>公共安全支出</t>
  </si>
  <si>
    <t xml:space="preserve">  公安</t>
  </si>
  <si>
    <t xml:space="preserve">  检察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</si>
  <si>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</si>
  <si>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</si>
  <si>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</si>
  <si>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</si>
  <si>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</si>
  <si>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</si>
  <si>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</si>
  <si>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</si>
  <si>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公共法律服务</t>
  </si>
  <si>
    <t xml:space="preserve">    社区矫正</t>
  </si>
  <si>
    <t xml:space="preserve">    法治建设</t>
  </si>
  <si>
    <t xml:space="preserve">  其他公共安全支出(款)</t>
  </si>
  <si>
    <t xml:space="preserve">    其他公共安全支出(项)</t>
  </si>
  <si>
    <t>教育支出</t>
  </si>
  <si>
    <t xml:space="preserve">  教育管理事务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</si>
  <si>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</si>
  <si>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</si>
  <si>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</si>
  <si>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</si>
  <si>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其他普通教育支出</t>
  </si>
  <si>
    <t xml:space="preserve">  职业教育</t>
  </si>
  <si>
    <t xml:space="preserve">    中等职业教育</t>
  </si>
  <si>
    <t xml:space="preserve">  成人教育</t>
  </si>
  <si>
    <t xml:space="preserve">    其他成人教育支出</t>
  </si>
  <si>
    <t xml:space="preserve">  特殊教育</t>
  </si>
  <si>
    <t xml:space="preserve">    特殊学校教育</t>
  </si>
  <si>
    <t xml:space="preserve">  进修及培训</t>
  </si>
  <si>
    <t xml:space="preserve">    教师进修</t>
  </si>
  <si>
    <t xml:space="preserve">    干部教育</t>
  </si>
  <si>
    <t xml:space="preserve">  教育费附加安排的支出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</si>
  <si>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</si>
  <si>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</si>
  <si>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</si>
  <si>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</si>
  <si>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</si>
  <si>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科学技术普及</t>
  </si>
  <si>
    <t xml:space="preserve">    机构运行</t>
  </si>
  <si>
    <t xml:space="preserve">    科普活动</t>
  </si>
  <si>
    <t xml:space="preserve">    其他科学技术普及支出</t>
  </si>
  <si>
    <t xml:space="preserve">  科技重大项目</t>
  </si>
  <si>
    <t xml:space="preserve">    重点研发计划</t>
  </si>
  <si>
    <t xml:space="preserve">  其他科学技术支出(款)</t>
  </si>
  <si>
    <t xml:space="preserve">    科技奖励</t>
  </si>
  <si>
    <t xml:space="preserve">    其他科学技术支出(项)</t>
  </si>
  <si>
    <t>文化旅游体育与传媒支出</t>
  </si>
  <si>
    <t xml:space="preserve">  文化和旅游</t>
  </si>
  <si>
    <t xml:space="preserve">    图书馆</t>
  </si>
  <si>
    <t xml:space="preserve">    文化活动</t>
  </si>
  <si>
    <t xml:space="preserve">    群众文化</t>
  </si>
  <si>
    <t xml:space="preserve">    文化创作与保护</t>
  </si>
  <si>
    <t xml:space="preserve">    文化和旅游市场管理</t>
  </si>
  <si>
    <t xml:space="preserve">    其他文化和旅游支出</t>
  </si>
  <si>
    <t xml:space="preserve">  文物</t>
  </si>
  <si>
    <t xml:space="preserve">    文物保护</t>
  </si>
  <si>
    <t xml:space="preserve">  体育</t>
  </si>
  <si>
    <t xml:space="preserve">  新闻出版电影</t>
  </si>
  <si>
    <t xml:space="preserve">    电影</t>
  </si>
  <si>
    <t xml:space="preserve">  其他文化旅游体育与传媒支出(款)</t>
  </si>
  <si>
    <t xml:space="preserve">    文化产业发展专项支出</t>
  </si>
  <si>
    <t xml:space="preserve">    其他文化旅游体育与传媒支出(项)</t>
  </si>
  <si>
    <t>社会保障和就业支出</t>
  </si>
  <si>
    <t xml:space="preserve">  人力资源和社会保障管理事务</t>
  </si>
  <si>
    <t xml:space="preserve">    引进人才费用</t>
  </si>
  <si>
    <t xml:space="preserve">    其他人力资源和社会保障管理事务支出</t>
  </si>
  <si>
    <t xml:space="preserve">  民政管理事务</t>
  </si>
  <si>
    <t xml:space="preserve">    社会组织管理</t>
  </si>
  <si>
    <t xml:space="preserve">    行政区划和地名管理</t>
  </si>
  <si>
    <t xml:space="preserve">    基层政权建设和社区治理</t>
  </si>
  <si>
    <t xml:space="preserve">    其他民政管理事务支出</t>
  </si>
  <si>
    <t xml:space="preserve">  行政事业单位养老支出</t>
  </si>
  <si>
    <t xml:space="preserve">    行政单位离退休</t>
  </si>
  <si>
    <t xml:space="preserve">    事业单位离退休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</si>
  <si>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</si>
  <si>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</si>
  <si>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</si>
  <si>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其他行政事业单位养老支出</t>
  </si>
  <si>
    <t xml:space="preserve">  就业补助</t>
  </si>
  <si>
    <t xml:space="preserve">    公益性岗位补贴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</si>
  <si>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</si>
  <si>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</si>
  <si>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</si>
  <si>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</si>
  <si>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</si>
  <si>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</si>
  <si>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</si>
  <si>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</si>
  <si>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</si>
  <si>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</si>
  <si>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</si>
  <si>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</si>
  <si>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</si>
  <si>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</si>
  <si>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</si>
  <si>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</si>
  <si>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殡葬</t>
  </si>
  <si>
    <t xml:space="preserve">    养老服务</t>
  </si>
  <si>
    <t xml:space="preserve">    其他社会福利支出</t>
  </si>
  <si>
    <t xml:space="preserve">  残疾人事业</t>
  </si>
  <si>
    <t xml:space="preserve">    残疾人康复</t>
  </si>
  <si>
    <t xml:space="preserve">    残疾人就业</t>
  </si>
  <si>
    <t xml:space="preserve">    残疾人生活和护理补贴</t>
  </si>
  <si>
    <t xml:space="preserve">    其他残疾人事业支出</t>
  </si>
  <si>
    <t xml:space="preserve">  红十字事业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</si>
  <si>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</si>
  <si>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</si>
  <si>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</si>
  <si>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</si>
  <si>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</si>
  <si>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</si>
  <si>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</si>
  <si>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</si>
  <si>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其他生活救助</t>
  </si>
  <si>
    <t xml:space="preserve">    其他城市生活救助</t>
  </si>
  <si>
    <t xml:space="preserve">    其他农村生活救助</t>
  </si>
  <si>
    <t xml:space="preserve">  财政对基本养老保险基金的补助</t>
  </si>
  <si>
    <t xml:space="preserve">    财政对城乡居民基本养老保险基金的补助</t>
  </si>
  <si>
    <t xml:space="preserve">  退役军人管理事务</t>
  </si>
  <si>
    <t xml:space="preserve">    拥军优属</t>
  </si>
  <si>
    <t xml:space="preserve">    其他退役军人事务管理支出</t>
  </si>
  <si>
    <t xml:space="preserve">  财政代缴社会保险费支出</t>
  </si>
  <si>
    <t xml:space="preserve">    财政代缴城乡居民基本养老保险费支出</t>
  </si>
  <si>
    <t xml:space="preserve">  其他社会保障和就业支出(款)</t>
  </si>
  <si>
    <t xml:space="preserve">    其他社会保障和就业支出(项)</t>
  </si>
  <si>
    <t>卫生健康支出</t>
  </si>
  <si>
    <t xml:space="preserve">  卫生健康管理事务</t>
  </si>
  <si>
    <t xml:space="preserve">  公立医院</t>
  </si>
  <si>
    <t xml:space="preserve">    综合医院</t>
  </si>
  <si>
    <t xml:space="preserve">    其他公立医院支出</t>
  </si>
  <si>
    <t xml:space="preserve">  基层医疗卫生机构</t>
  </si>
  <si>
    <t xml:space="preserve">    城市社区卫生机构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</si>
  <si>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</si>
  <si>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</si>
  <si>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</si>
  <si>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</si>
  <si>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</si>
  <si>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应急救治机构</t>
  </si>
  <si>
    <t xml:space="preserve">    基本公共卫生服务</t>
  </si>
  <si>
    <t xml:space="preserve">    重大公共卫生服务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</si>
  <si>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</si>
  <si>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</si>
  <si>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</si>
  <si>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中医(民族医)药专项</t>
  </si>
  <si>
    <t xml:space="preserve">  计划生育事务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</si>
  <si>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</si>
  <si>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</si>
  <si>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</si>
  <si>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</si>
  <si>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</si>
  <si>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</si>
  <si>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</si>
  <si>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</si>
  <si>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财政对城乡居民基本医疗保险基金的补助</t>
  </si>
  <si>
    <t xml:space="preserve">    财政对其他基本医疗保险基金的补助</t>
  </si>
  <si>
    <t xml:space="preserve">  医疗救助</t>
  </si>
  <si>
    <t xml:space="preserve">    城乡医疗救助</t>
  </si>
  <si>
    <t xml:space="preserve">  优抚对象医疗</t>
  </si>
  <si>
    <t xml:space="preserve">    优抚对象医疗补助</t>
  </si>
  <si>
    <t xml:space="preserve">    其他优抚对象医疗支出</t>
  </si>
  <si>
    <t xml:space="preserve">  医疗保障管理事务</t>
  </si>
  <si>
    <t xml:space="preserve">    医疗保障经办事务</t>
  </si>
  <si>
    <t xml:space="preserve">    其他医疗保障管理事务支出</t>
  </si>
  <si>
    <t xml:space="preserve">  老龄卫生健康事务(款)</t>
  </si>
  <si>
    <t xml:space="preserve">    老龄卫生健康事务(项)</t>
  </si>
  <si>
    <t xml:space="preserve">  其他卫生健康支出(款)</t>
  </si>
  <si>
    <t xml:space="preserve">    其他卫生健康支出(项)</t>
  </si>
  <si>
    <t>节能环保支出</t>
  </si>
  <si>
    <t xml:space="preserve">  环境保护管理事务</t>
  </si>
  <si>
    <t xml:space="preserve">  污染防治</t>
  </si>
  <si>
    <t xml:space="preserve">    大气</t>
  </si>
  <si>
    <t xml:space="preserve">    水体</t>
  </si>
  <si>
    <t xml:space="preserve">    其他污染防治支出</t>
  </si>
  <si>
    <t>城乡社区支出</t>
  </si>
  <si>
    <t xml:space="preserve">  城乡社区管理事务</t>
  </si>
  <si>
    <t xml:space="preserve">    城管执法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</si>
  <si>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</si>
  <si>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</si>
  <si>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</si>
  <si>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</si>
  <si>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其他城乡社区公共设施支出</t>
  </si>
  <si>
    <t xml:space="preserve">  城乡社区环境卫生(款)</t>
  </si>
  <si>
    <t xml:space="preserve">    城乡社区环境卫生(项)</t>
  </si>
  <si>
    <t>农林水支出</t>
  </si>
  <si>
    <t xml:space="preserve">  农业农村</t>
  </si>
  <si>
    <t xml:space="preserve">    科技转化与推广服务</t>
  </si>
  <si>
    <t xml:space="preserve">    病虫害控制</t>
  </si>
  <si>
    <t xml:space="preserve">    农产品质量安全</t>
  </si>
  <si>
    <t xml:space="preserve">    防灾救灾</t>
  </si>
  <si>
    <t xml:space="preserve">    稳定农民收入补贴</t>
  </si>
  <si>
    <t xml:space="preserve">    农业生产发展</t>
  </si>
  <si>
    <t xml:space="preserve">    农村社会事业</t>
  </si>
  <si>
    <t xml:space="preserve">    农业资源保护修复与利用</t>
  </si>
  <si>
    <t xml:space="preserve">    其他农业农村支出</t>
  </si>
  <si>
    <t xml:space="preserve">  林业和草原</t>
  </si>
  <si>
    <t xml:space="preserve">    林业草原防灾减灾</t>
  </si>
  <si>
    <t xml:space="preserve">  水利</t>
  </si>
  <si>
    <t xml:space="preserve">    水利工程运行与维护</t>
  </si>
  <si>
    <t xml:space="preserve">    防汛</t>
  </si>
  <si>
    <t xml:space="preserve">    其他水利支出</t>
  </si>
  <si>
    <t xml:space="preserve">  巩固脱贫衔接乡村振兴</t>
  </si>
  <si>
    <t xml:space="preserve">    其他巩固脱贫衔接乡村振兴支出</t>
  </si>
  <si>
    <t xml:space="preserve">  农村综合改革</t>
  </si>
  <si>
    <t xml:space="preserve">    对村级公益事业建设的补助</t>
  </si>
  <si>
    <t xml:space="preserve">    对村民委员会和村党支部的补助</t>
  </si>
  <si>
    <t xml:space="preserve">    对村集体经济组织的补助</t>
  </si>
  <si>
    <t xml:space="preserve">    其他农村综合改革支出</t>
  </si>
  <si>
    <t xml:space="preserve">  普惠金融发展支出</t>
  </si>
  <si>
    <t xml:space="preserve">    农业保险保费补贴</t>
  </si>
  <si>
    <t xml:space="preserve">  其他农林水支出(款)</t>
  </si>
  <si>
    <t xml:space="preserve">    其他农林水支出(项)</t>
  </si>
  <si>
    <t>交通运输支出</t>
  </si>
  <si>
    <t xml:space="preserve">  其他交通运输支出(款)</t>
  </si>
  <si>
    <t xml:space="preserve">    其他交通运输支出(项)</t>
  </si>
  <si>
    <t>资源勘探工业信息等支出</t>
  </si>
  <si>
    <t xml:space="preserve">  制造业</t>
  </si>
  <si>
    <t xml:space="preserve">    其他制造业支出</t>
  </si>
  <si>
    <t xml:space="preserve">  工业和信息产业监管</t>
  </si>
  <si>
    <t xml:space="preserve">  支持中小企业发展和管理支出</t>
  </si>
  <si>
    <t xml:space="preserve">    其他支持中小企业发展和管理支出</t>
  </si>
  <si>
    <t>商业服务业等支出</t>
  </si>
  <si>
    <t xml:space="preserve">  商业流通事务</t>
  </si>
  <si>
    <t xml:space="preserve">    其他商业流通事务支出</t>
  </si>
  <si>
    <t xml:space="preserve">  涉外发展服务支出</t>
  </si>
  <si>
    <t xml:space="preserve">    其他涉外发展服务支出</t>
  </si>
  <si>
    <t xml:space="preserve">  其他商业服务业等支出(款)</t>
  </si>
  <si>
    <t xml:space="preserve">    其他商业服务业等支出(项)</t>
  </si>
  <si>
    <t>金融支出</t>
  </si>
  <si>
    <t xml:space="preserve">  金融部门行政支出</t>
  </si>
  <si>
    <t xml:space="preserve">  金融发展支出</t>
  </si>
  <si>
    <t xml:space="preserve">    其他金融发展支出</t>
  </si>
  <si>
    <t xml:space="preserve">  其他金融支出(款)</t>
  </si>
  <si>
    <t xml:space="preserve">    其他金融支出(项)</t>
  </si>
  <si>
    <t>援助其他地区支出</t>
  </si>
  <si>
    <t xml:space="preserve">  其他支出</t>
  </si>
  <si>
    <t>自然资源海洋气象等支出</t>
  </si>
  <si>
    <t xml:space="preserve">  自然资源事务</t>
  </si>
  <si>
    <t xml:space="preserve">    自然资源利用与保护</t>
  </si>
  <si>
    <t xml:space="preserve">    其他自然资源事务支出</t>
  </si>
  <si>
    <t>住房保障支出</t>
  </si>
  <si>
    <t xml:space="preserve">  保障性安居工程支出</t>
  </si>
  <si>
    <t xml:space="preserve">    农村危房改造</t>
  </si>
  <si>
    <t xml:space="preserve">    保障性住房租金补贴</t>
  </si>
  <si>
    <t xml:space="preserve">    老旧小区改造</t>
  </si>
  <si>
    <t xml:space="preserve">    住房租赁市场发展</t>
  </si>
  <si>
    <t xml:space="preserve">  住房改革支出</t>
  </si>
  <si>
    <t xml:space="preserve">    住房公积金</t>
  </si>
  <si>
    <t>灾害防治及应急管理支出</t>
  </si>
  <si>
    <t xml:space="preserve">  应急管理事务</t>
  </si>
  <si>
    <t xml:space="preserve">    灾害风险防治</t>
  </si>
  <si>
    <t xml:space="preserve">    安全监管</t>
  </si>
  <si>
    <t xml:space="preserve">    应急管理</t>
  </si>
  <si>
    <t xml:space="preserve">    其他应急管理支出</t>
  </si>
  <si>
    <t>债务付息支出</t>
  </si>
  <si>
    <t xml:space="preserve">  地方政府一般债务付息支出</t>
  </si>
  <si>
    <t xml:space="preserve">    地方政府一般债券付息支出</t>
  </si>
  <si>
    <t>表6</t>
  </si>
  <si>
    <t>2022年度一般公共预算本级基本支出决算经济分类表</t>
  </si>
  <si>
    <t>一般公共预算基本支出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</si>
  <si>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</si>
  <si>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</si>
  <si>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</si>
  <si>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</si>
  <si>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</si>
  <si>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</si>
  <si>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</si>
  <si>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</si>
  <si>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</si>
  <si>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</si>
  <si>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</si>
  <si>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</si>
  <si>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</si>
  <si>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</si>
  <si>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</si>
  <si>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</si>
  <si>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</si>
  <si>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</si>
  <si>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</si>
  <si>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</si>
  <si>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</si>
  <si>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</si>
  <si>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</si>
  <si>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</si>
  <si>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</si>
  <si>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</si>
  <si>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</si>
  <si>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</si>
  <si>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</si>
  <si>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</si>
  <si>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</si>
  <si>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</si>
  <si>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</si>
  <si>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</si>
  <si>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</si>
  <si>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</si>
  <si>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</si>
  <si>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资本金注入(一)</t>
  </si>
  <si>
    <t xml:space="preserve">  资本金注入(二)</t>
  </si>
  <si>
    <t xml:space="preserve">  政府投资基金股权投资</t>
  </si>
  <si>
    <t xml:space="preserve">  其他对企业资本性支出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</si>
  <si>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</si>
  <si>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</si>
  <si>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</si>
  <si>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</si>
  <si>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</si>
  <si>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</si>
  <si>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</si>
  <si>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</si>
  <si>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补充全国社会保障基金</t>
  </si>
  <si>
    <t xml:space="preserve">  对机关事业单位职业年金的补助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</si>
  <si>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</si>
  <si>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</si>
  <si>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</si>
  <si>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</si>
  <si>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</si>
  <si>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预备费及预留</t>
  </si>
  <si>
    <t xml:space="preserve">  预备费</t>
  </si>
  <si>
    <t xml:space="preserve">  预留</t>
  </si>
  <si>
    <t>其他支出</t>
  </si>
  <si>
    <t xml:space="preserve">  国家赔偿费用支出</t>
  </si>
  <si>
    <t xml:space="preserve">  对民间非营利组织和群众性自治组织补贴</t>
  </si>
  <si>
    <t xml:space="preserve">  经常性赠与</t>
  </si>
  <si>
    <t xml:space="preserve">  资本性赠与</t>
  </si>
  <si>
    <t>表7</t>
  </si>
  <si>
    <t>2022年一般公共预算对下税收返还及一般性转移支付决算表</t>
  </si>
  <si>
    <t>合计</t>
  </si>
  <si>
    <t>槐荫区</t>
  </si>
  <si>
    <t>一、返还性支出</t>
  </si>
  <si>
    <t>二、一般性转移支付</t>
  </si>
  <si>
    <t>合　计</t>
  </si>
  <si>
    <t>备注：槐荫区无对下税收返还及一般性转移支付，此表为空表</t>
  </si>
  <si>
    <t>表8</t>
  </si>
  <si>
    <t>2022年一般公共预算安排的专项转移支付分地区、分项目决算表</t>
  </si>
  <si>
    <r>
      <rPr>
        <sz val="11"/>
        <color rgb="FF000000"/>
        <rFont val="黑体"/>
        <family val="3"/>
        <charset val="134"/>
      </rPr>
      <t>项</t>
    </r>
    <r>
      <rPr>
        <sz val="11"/>
        <color indexed="8"/>
        <rFont val="Arial"/>
        <family val="2"/>
      </rPr>
      <t>      </t>
    </r>
    <r>
      <rPr>
        <sz val="11"/>
        <color indexed="8"/>
        <rFont val="黑体"/>
        <family val="3"/>
        <charset val="134"/>
      </rPr>
      <t xml:space="preserve"> 目</t>
    </r>
  </si>
  <si>
    <t>合    计</t>
  </si>
  <si>
    <t>一、一般公共服务方面</t>
  </si>
  <si>
    <t>二、公共安全方面</t>
  </si>
  <si>
    <t>三、教育方面</t>
  </si>
  <si>
    <t>四、科学技术方面</t>
  </si>
  <si>
    <t xml:space="preserve">    其中：人才建设资金</t>
  </si>
  <si>
    <t xml:space="preserve">         科技创新发展资金</t>
  </si>
  <si>
    <t>五、文化旅游体育与传媒方面</t>
  </si>
  <si>
    <t xml:space="preserve">    其中：宣传文化旅游发展资金</t>
  </si>
  <si>
    <t>六、社会保障和就业方面</t>
  </si>
  <si>
    <t xml:space="preserve">    其中：残疾人康复和就业资金</t>
  </si>
  <si>
    <t xml:space="preserve">         基本建设投资</t>
  </si>
  <si>
    <t>七、卫生健康方面</t>
  </si>
  <si>
    <t xml:space="preserve">    其中：卫生健康资金</t>
  </si>
  <si>
    <t>八、节能环保方面</t>
  </si>
  <si>
    <t xml:space="preserve">    其中：环境污染防治资金</t>
  </si>
  <si>
    <t xml:space="preserve">         住房和城镇化建设资金</t>
  </si>
  <si>
    <t>九、城乡社区方面</t>
  </si>
  <si>
    <t xml:space="preserve">    其中：基本建设投资</t>
  </si>
  <si>
    <t>十、农林水方面</t>
  </si>
  <si>
    <t xml:space="preserve">    其中：乡村振兴重大专项资金</t>
  </si>
  <si>
    <t>十一、交通运输方面</t>
  </si>
  <si>
    <t xml:space="preserve">    其中：交通发展资金</t>
  </si>
  <si>
    <t>十二、资源勘探工业信息等方面</t>
  </si>
  <si>
    <t xml:space="preserve">    其中：工业转型发展资金</t>
  </si>
  <si>
    <t>十三、商业服务业等方面</t>
  </si>
  <si>
    <t xml:space="preserve">         商贸发展和市场开拓资金</t>
  </si>
  <si>
    <t>十四、金融方面</t>
  </si>
  <si>
    <t xml:space="preserve">    其中：金融发展资金</t>
  </si>
  <si>
    <t>十五、自然资源海洋气象等方面</t>
  </si>
  <si>
    <t xml:space="preserve">    其中：国土勘探和治理资金</t>
  </si>
  <si>
    <t>十六、住房保障方面</t>
  </si>
  <si>
    <t>十七、粮油物资储备方面</t>
  </si>
  <si>
    <t>十八、灾害防治及应急管理方面</t>
  </si>
  <si>
    <t xml:space="preserve">    其中：安全生产和应急管理资金</t>
  </si>
  <si>
    <t xml:space="preserve">         金融发展资金</t>
  </si>
  <si>
    <t>十九、其他方面</t>
  </si>
  <si>
    <t>表9</t>
  </si>
  <si>
    <t>2022年槐荫区政府性基金预算（含转移支付）收入决算表</t>
  </si>
  <si>
    <t xml:space="preserve"> 单位：万元</t>
  </si>
  <si>
    <t>调整预期数</t>
  </si>
  <si>
    <t>备注2021</t>
  </si>
  <si>
    <t>本年收入合计</t>
  </si>
  <si>
    <t xml:space="preserve">    地方政府债券转贷收入</t>
  </si>
  <si>
    <t xml:space="preserve">    调入资金</t>
  </si>
  <si>
    <t>表10</t>
  </si>
  <si>
    <t>2022年槐荫区政府性基金预算支出决算表</t>
  </si>
  <si>
    <t xml:space="preserve">  单位：万元</t>
  </si>
  <si>
    <t>2021年</t>
  </si>
  <si>
    <t>一、教育</t>
  </si>
  <si>
    <t>二、科学技术</t>
  </si>
  <si>
    <t>四、社会保障和就业</t>
  </si>
  <si>
    <t>五、节能环保</t>
  </si>
  <si>
    <t>六、城乡社区事务</t>
  </si>
  <si>
    <t>七、农林水事务</t>
  </si>
  <si>
    <t>八、交通运输</t>
  </si>
  <si>
    <t>九、资源勘探电力信息等事务</t>
  </si>
  <si>
    <t>十、商业服务业等事务</t>
  </si>
  <si>
    <t>十一、金融监管等事务</t>
  </si>
  <si>
    <t>十二、其他支出</t>
  </si>
  <si>
    <t>十三、债务付息支出</t>
  </si>
  <si>
    <t>十四、抗疫特别国债安排的支出</t>
  </si>
  <si>
    <t>支出合计</t>
  </si>
  <si>
    <t>表11</t>
  </si>
  <si>
    <t>2022年槐荫区本级政府性基金预算（含转移支付）收入决算表</t>
  </si>
  <si>
    <t>表12</t>
  </si>
  <si>
    <t>2022年槐荫区本级政府性基金预算支出决算表</t>
  </si>
  <si>
    <t>表13</t>
  </si>
  <si>
    <t>2022年槐荫区政府性基金对下转移支付分项目、分地区决算表</t>
  </si>
  <si>
    <t>项       目</t>
  </si>
  <si>
    <t>**县</t>
  </si>
  <si>
    <t>一、国家电影事业发展专项资金</t>
  </si>
  <si>
    <t>二、旅游发展基金</t>
  </si>
  <si>
    <t>三、大中型水库移民后期扶持基金</t>
  </si>
  <si>
    <t>四、国有土地使用权出让收入及对应专项债务收入安排的支出</t>
  </si>
  <si>
    <t>五、国家重大水利工程建设基金</t>
  </si>
  <si>
    <t>六、港口建设费安排的支出</t>
  </si>
  <si>
    <t>七、民航发展基金</t>
  </si>
  <si>
    <t>八、彩票公益金及彩票发行销售机构业务费安排的支出</t>
  </si>
  <si>
    <t>九、其他政府性基金及对应专项债务收入安排的支出</t>
  </si>
  <si>
    <t>备注：槐荫区无政府性基金对下转移支付，此表为空表</t>
  </si>
  <si>
    <t>表14</t>
  </si>
  <si>
    <t>2022年槐荫区国有资本经营预算收入决算表</t>
  </si>
  <si>
    <t>2022预期数</t>
  </si>
  <si>
    <t>一、利润收入</t>
  </si>
  <si>
    <t xml:space="preserve">    建筑施工企业利润收入</t>
  </si>
  <si>
    <t xml:space="preserve">    其他国有资本经营预算企业利润收入</t>
  </si>
  <si>
    <t>二、股利股息收入</t>
  </si>
  <si>
    <t>三、产权转让收入</t>
  </si>
  <si>
    <t>四、清算收入</t>
  </si>
  <si>
    <t>五、其他国有资本经营预算收入</t>
  </si>
  <si>
    <t>六、上级补助收入</t>
  </si>
  <si>
    <t>上年结转收入</t>
  </si>
  <si>
    <t>收入总计</t>
  </si>
  <si>
    <t>表15</t>
  </si>
  <si>
    <t>2022年槐荫区国有资本经营预算支出执行情况表</t>
  </si>
  <si>
    <t xml:space="preserve">       单位：万元</t>
  </si>
  <si>
    <t>一、社会保障和就业支出</t>
  </si>
  <si>
    <t>二、国有资本经营预算支出</t>
  </si>
  <si>
    <t xml:space="preserve">  解决历史遗留问题及改革成本支出</t>
  </si>
  <si>
    <t xml:space="preserve">    国有企业退休人员社会化管理补助支出</t>
  </si>
  <si>
    <t xml:space="preserve">    其他解决历史遗留问题及改革成本支出</t>
  </si>
  <si>
    <t xml:space="preserve">    其他国有资本经营预算支出</t>
  </si>
  <si>
    <t xml:space="preserve">      其他国有资本经营预算支出</t>
  </si>
  <si>
    <t>本年支出合计</t>
  </si>
  <si>
    <t>调出资金</t>
  </si>
  <si>
    <t>结转下年支出合计</t>
  </si>
  <si>
    <t>支出总计</t>
  </si>
  <si>
    <t>表16</t>
  </si>
  <si>
    <t>2022年槐荫区本级国有资本经营预算收入决算表</t>
  </si>
  <si>
    <t>表17</t>
  </si>
  <si>
    <r>
      <rPr>
        <b/>
        <sz val="11"/>
        <rFont val="宋体"/>
        <family val="3"/>
        <charset val="134"/>
        <scheme val="minor"/>
      </rPr>
      <t>表1</t>
    </r>
    <r>
      <rPr>
        <b/>
        <sz val="11"/>
        <rFont val="宋体"/>
        <family val="3"/>
        <charset val="134"/>
      </rPr>
      <t>8</t>
    </r>
  </si>
  <si>
    <t>2022年槐荫区对下国有资本经营预算转移支付分项目分地区决算表</t>
  </si>
  <si>
    <t>地   区</t>
  </si>
  <si>
    <t>其中：</t>
  </si>
  <si>
    <t>国有企业退休人员社会化管理支出</t>
  </si>
  <si>
    <t>省属困难企业独生子女父母养老补助</t>
  </si>
  <si>
    <t>备注：槐荫区为无国有资本对下转移支付，此表为空表</t>
  </si>
  <si>
    <t>表19</t>
  </si>
  <si>
    <t>2022年槐荫区社会保险基金预算收入决算表</t>
  </si>
  <si>
    <t>2022年预算数</t>
  </si>
  <si>
    <t xml:space="preserve"> 一、城乡居民基本养老保险基金收入</t>
  </si>
  <si>
    <t>其中：保险费收入</t>
  </si>
  <si>
    <t xml:space="preserve">      财政补贴收入</t>
  </si>
  <si>
    <t xml:space="preserve">      其他收入</t>
  </si>
  <si>
    <t>二、机关事业单位养老保险基金收入</t>
  </si>
  <si>
    <t>社会保险基金收入合计</t>
  </si>
  <si>
    <t>表20</t>
  </si>
  <si>
    <t xml:space="preserve"> 2022年槐荫区社会保险基金预算支出决算表</t>
  </si>
  <si>
    <t>占预期%</t>
  </si>
  <si>
    <t>一、城乡居民基本养老保险基金支出</t>
  </si>
  <si>
    <t>其中：基本养老保险待遇金支出</t>
  </si>
  <si>
    <t xml:space="preserve">      其他支出</t>
  </si>
  <si>
    <t>二、机关事业单位养老保险基金支出</t>
  </si>
  <si>
    <t>社会保险基金支出合计</t>
  </si>
  <si>
    <t>其中：社会保险待遇金支出</t>
  </si>
  <si>
    <t>表21</t>
  </si>
  <si>
    <t xml:space="preserve"> 2022年槐荫区社会保险基金预算结余表</t>
  </si>
  <si>
    <t>备注</t>
  </si>
  <si>
    <t>一、社会保险基金本年收支结余合计</t>
  </si>
  <si>
    <t xml:space="preserve">  （一）城乡居民基本养老保险基金</t>
  </si>
  <si>
    <t xml:space="preserve">  （二）机关事业单位养老保险基金</t>
  </si>
  <si>
    <t>二、社会保险基金年末滚存结余合计</t>
  </si>
  <si>
    <t>表22</t>
  </si>
  <si>
    <t>2022年槐荫区本级社会保险基金预算收入决算表</t>
  </si>
  <si>
    <t>表23</t>
  </si>
  <si>
    <t xml:space="preserve"> 2022年槐荫区本级社会保险基金预算支出决算表</t>
  </si>
  <si>
    <t>表24</t>
  </si>
  <si>
    <t xml:space="preserve"> 2022年槐荫区本级社会保险基金预算结余表</t>
  </si>
  <si>
    <t>表25</t>
  </si>
  <si>
    <t>2022年槐荫区地方政府债务限额余额情况表</t>
  </si>
  <si>
    <t>2021年政府债务余额</t>
  </si>
  <si>
    <t>2022年政府债务限额</t>
  </si>
  <si>
    <t>2022年政府债务余额</t>
  </si>
  <si>
    <t>表26</t>
  </si>
  <si>
    <t>2022年槐荫区地方政府一般债务限额余额情况表</t>
  </si>
  <si>
    <t>2021年政府一般债务余额</t>
  </si>
  <si>
    <t>2022年政府一般债务限额</t>
  </si>
  <si>
    <t>2022年政府一般债务余额</t>
  </si>
  <si>
    <t>表27</t>
  </si>
  <si>
    <t>2022年槐荫区地方政府专项债务限额余额情况表</t>
  </si>
  <si>
    <t>2021年政府专项债务余额</t>
  </si>
  <si>
    <t>2022年政府专项债务限额</t>
  </si>
  <si>
    <t>2022年政府专项债务余额</t>
  </si>
  <si>
    <t>表28</t>
  </si>
  <si>
    <t>2022年槐荫区地方政府债券发行情况表</t>
  </si>
  <si>
    <t>一般债券额度</t>
  </si>
  <si>
    <t>专项债券额度</t>
  </si>
  <si>
    <t>小计</t>
  </si>
  <si>
    <t>新增一般
债券</t>
  </si>
  <si>
    <t>再融资债券</t>
  </si>
  <si>
    <t>新增专项
债券</t>
  </si>
  <si>
    <t>再融资
专项债券</t>
  </si>
  <si>
    <t>表29</t>
  </si>
  <si>
    <t>2022年槐荫区地方政府债券还本付息情况表</t>
  </si>
  <si>
    <t>政府债券还本支出</t>
  </si>
  <si>
    <t>政府债券付息支出</t>
  </si>
  <si>
    <t>其中：一般公共预算和政府性基金预算安排债务还本支出</t>
  </si>
  <si>
    <t>其中：发行再融资债券还本支出</t>
  </si>
  <si>
    <t>一般债券付息支出</t>
  </si>
  <si>
    <t>专项债券付息支出</t>
  </si>
  <si>
    <t>表30</t>
  </si>
  <si>
    <t>2022年槐荫区地方政府新增专项债券分用途表</t>
  </si>
  <si>
    <t>交通</t>
  </si>
  <si>
    <t>农林水利建设</t>
  </si>
  <si>
    <t>保障性住房</t>
  </si>
  <si>
    <t>土地储备</t>
  </si>
  <si>
    <t>环境保护</t>
  </si>
  <si>
    <t>教科文卫</t>
  </si>
  <si>
    <t>其他</t>
  </si>
  <si>
    <t>表31</t>
  </si>
  <si>
    <t>2022年槐荫区地方政府债务收支决算表</t>
  </si>
  <si>
    <t>一、2021年末政府债务余额</t>
  </si>
  <si>
    <t xml:space="preserve">   其中：一般债务</t>
  </si>
  <si>
    <t xml:space="preserve">         专项债务</t>
  </si>
  <si>
    <t>二、2021年末政府债务限额</t>
  </si>
  <si>
    <t xml:space="preserve">    其中：一般债务限额</t>
  </si>
  <si>
    <t xml:space="preserve">         专项债务限额</t>
  </si>
  <si>
    <t>三、2022年地方政府债务举借额</t>
  </si>
  <si>
    <t xml:space="preserve">   政府债券</t>
  </si>
  <si>
    <t xml:space="preserve">    新增一般债券发行额</t>
  </si>
  <si>
    <t xml:space="preserve">    再融资一般债券发行额</t>
  </si>
  <si>
    <t xml:space="preserve">    新增专项债券发行额</t>
  </si>
  <si>
    <t xml:space="preserve">    再融资专项债券发行额</t>
  </si>
  <si>
    <t>四、2022年地方政府债务还本额</t>
  </si>
  <si>
    <t xml:space="preserve">    其中：一般债务还本额</t>
  </si>
  <si>
    <t xml:space="preserve">          专项债务还本额</t>
  </si>
  <si>
    <t>五、2022年地方政府债务付息</t>
  </si>
  <si>
    <t xml:space="preserve">    一般债务付息</t>
  </si>
  <si>
    <t xml:space="preserve">    专项债务付息</t>
  </si>
  <si>
    <t>六、2022年末地方政府债务余额</t>
  </si>
  <si>
    <t xml:space="preserve">    其中：一般债务</t>
  </si>
  <si>
    <t>七、2022年地方政府债务限额</t>
  </si>
  <si>
    <t>2022年槐荫区本级国有资本经营预算支出执行情况表</t>
    <phoneticPr fontId="43" type="noConversion"/>
  </si>
  <si>
    <t>2022年槐荫区本级一般公共预算收入决算表</t>
    <phoneticPr fontId="43" type="noConversion"/>
  </si>
  <si>
    <t>2022年槐荫区本级一般公共预算支出决算表</t>
    <phoneticPr fontId="43" type="noConversion"/>
  </si>
  <si>
    <t>三、文化旅游体育与传媒</t>
    <phoneticPr fontId="43" type="noConversion"/>
  </si>
  <si>
    <t xml:space="preserve">    区域间转移性收入</t>
    <phoneticPr fontId="43" type="noConversion"/>
  </si>
  <si>
    <t xml:space="preserve">   区域间转移性支出</t>
    <phoneticPr fontId="43" type="noConversion"/>
  </si>
  <si>
    <t>占调整预算%</t>
    <phoneticPr fontId="43" type="noConversion"/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</si>
</sst>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0.0_ "/>
    <numFmt numFmtId="179" formatCode="#,##0_);[Red]\(#,##0\)"/>
    <numFmt numFmtId="180" formatCode="0_ "/>
    <numFmt numFmtId="181" formatCode="0.00_ "/>
    <numFmt numFmtId="182" formatCode="0.0000_ "/>
    <numFmt numFmtId="183" formatCode="#,##0.00_ "/>
    <numFmt numFmtId="184" formatCode="0_);[Red]\(0\)"/>
    <numFmt numFmtId="185" formatCode="#,##0.0_ "/>
  </numFmts>
  <fonts count="44">
    <font>
      <sz val="11"/>
      <color theme="1"/>
      <name val="宋体"/>
      <charset val="134"/>
      <scheme val="minor"/>
    </font>
    <font>
      <b/>
      <sz val="12"/>
      <name val="仿宋"/>
      <family val="3"/>
      <charset val="134"/>
    </font>
    <font>
      <sz val="18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20"/>
      <name val="方正小标宋简体"/>
      <family val="4"/>
      <charset val="134"/>
    </font>
    <font>
      <sz val="10"/>
      <name val="宋体"/>
      <family val="3"/>
      <charset val="134"/>
    </font>
    <font>
      <sz val="11"/>
      <name val="黑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</font>
    <font>
      <b/>
      <sz val="20"/>
      <name val="宋体"/>
      <family val="3"/>
      <charset val="134"/>
    </font>
    <font>
      <b/>
      <sz val="11"/>
      <color indexed="8"/>
      <name val="文星仿宋"/>
      <family val="3"/>
      <charset val="134"/>
    </font>
    <font>
      <sz val="11"/>
      <color indexed="8"/>
      <name val="文星仿宋"/>
      <family val="3"/>
      <charset val="134"/>
    </font>
    <font>
      <sz val="10"/>
      <color indexed="8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文星仿宋"/>
      <family val="3"/>
      <charset val="134"/>
    </font>
    <font>
      <b/>
      <sz val="10"/>
      <name val="文星仿宋"/>
      <family val="3"/>
      <charset val="134"/>
    </font>
    <font>
      <sz val="11"/>
      <name val="文星仿宋"/>
      <family val="3"/>
      <charset val="134"/>
    </font>
    <font>
      <sz val="10"/>
      <name val="文星仿宋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  <scheme val="minor"/>
    </font>
    <font>
      <sz val="16"/>
      <name val="方正小标宋简体"/>
      <family val="4"/>
      <charset val="134"/>
    </font>
    <font>
      <sz val="11"/>
      <color indexed="8"/>
      <name val="黑体"/>
      <family val="3"/>
      <charset val="134"/>
    </font>
    <font>
      <sz val="10"/>
      <name val="黑体"/>
      <family val="3"/>
      <charset val="134"/>
    </font>
    <font>
      <sz val="11"/>
      <color indexed="0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1"/>
      <color indexed="0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  <font>
      <sz val="12"/>
      <name val="楷体"/>
      <family val="3"/>
      <charset val="134"/>
    </font>
    <font>
      <b/>
      <sz val="19.5"/>
      <name val="宋体"/>
      <family val="3"/>
      <charset val="134"/>
    </font>
    <font>
      <sz val="18"/>
      <name val="宋体"/>
      <family val="3"/>
      <charset val="134"/>
    </font>
    <font>
      <sz val="10.5"/>
      <name val="宋体"/>
      <family val="3"/>
      <charset val="134"/>
    </font>
    <font>
      <sz val="20"/>
      <name val="宋体"/>
      <family val="3"/>
      <charset val="134"/>
    </font>
    <font>
      <b/>
      <sz val="22"/>
      <name val="宋体"/>
      <family val="3"/>
      <charset val="134"/>
    </font>
    <font>
      <b/>
      <sz val="19"/>
      <name val="宋体"/>
      <family val="3"/>
      <charset val="134"/>
    </font>
    <font>
      <sz val="11"/>
      <color rgb="FF000000"/>
      <name val="黑体"/>
      <family val="3"/>
      <charset val="134"/>
    </font>
    <font>
      <sz val="18"/>
      <name val="方正小标宋简体"/>
      <family val="4"/>
      <charset val="134"/>
    </font>
    <font>
      <sz val="11"/>
      <color theme="1"/>
      <name val="宋体"/>
      <family val="3"/>
      <charset val="134"/>
      <scheme val="minor"/>
    </font>
    <font>
      <sz val="12"/>
      <name val="Times New Roman"/>
      <family val="1"/>
    </font>
    <font>
      <b/>
      <sz val="11"/>
      <name val="宋体"/>
      <family val="3"/>
      <charset val="134"/>
      <scheme val="minor"/>
    </font>
    <font>
      <sz val="11"/>
      <color indexed="8"/>
      <name val="Arial"/>
      <family val="2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2">
    <xf numFmtId="0" fontId="0" fillId="0" borderId="0">
      <alignment vertical="center"/>
    </xf>
    <xf numFmtId="43" fontId="39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4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</cellStyleXfs>
  <cellXfs count="365">
    <xf numFmtId="0" fontId="0" fillId="0" borderId="0" xfId="0">
      <alignment vertical="center"/>
    </xf>
    <xf numFmtId="0" fontId="1" fillId="0" borderId="0" xfId="0" applyFont="1" applyAlignment="1"/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0" fillId="0" borderId="2" xfId="0" applyFont="1" applyBorder="1">
      <alignment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0" fillId="0" borderId="2" xfId="0" applyFont="1" applyFill="1" applyBorder="1">
      <alignment vertical="center"/>
    </xf>
    <xf numFmtId="0" fontId="0" fillId="0" borderId="0" xfId="0" applyAlignment="1"/>
    <xf numFmtId="177" fontId="5" fillId="0" borderId="0" xfId="0" applyNumberFormat="1" applyFont="1" applyAlignment="1">
      <alignment horizontal="left" vertical="center" wrapText="1"/>
    </xf>
    <xf numFmtId="177" fontId="8" fillId="0" borderId="0" xfId="0" applyNumberFormat="1" applyFont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177" fontId="9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9" fontId="4" fillId="0" borderId="2" xfId="5" applyNumberFormat="1" applyFont="1" applyFill="1" applyBorder="1" applyAlignment="1">
      <alignment horizontal="center" vertical="center" wrapText="1"/>
    </xf>
    <xf numFmtId="177" fontId="5" fillId="0" borderId="0" xfId="0" applyNumberFormat="1" applyFont="1" applyAlignment="1">
      <alignment horizontal="center" vertical="center" wrapText="1"/>
    </xf>
    <xf numFmtId="180" fontId="5" fillId="0" borderId="2" xfId="0" applyNumberFormat="1" applyFont="1" applyFill="1" applyBorder="1" applyAlignment="1" applyProtection="1">
      <alignment vertical="center" wrapText="1"/>
      <protection locked="0"/>
    </xf>
    <xf numFmtId="180" fontId="5" fillId="0" borderId="0" xfId="0" applyNumberFormat="1" applyFont="1" applyFill="1" applyAlignment="1" applyProtection="1">
      <alignment vertical="center" wrapText="1"/>
      <protection locked="0"/>
    </xf>
    <xf numFmtId="0" fontId="4" fillId="0" borderId="0" xfId="0" applyFont="1" applyFill="1" applyAlignment="1">
      <alignment horizontal="center" vertical="center" wrapText="1"/>
    </xf>
    <xf numFmtId="0" fontId="10" fillId="0" borderId="0" xfId="0" applyFont="1" applyFill="1" applyBorder="1" applyAlignment="1"/>
    <xf numFmtId="0" fontId="5" fillId="0" borderId="0" xfId="4" applyFont="1" applyFill="1" applyBorder="1" applyAlignment="1">
      <alignment horizontal="left" vertical="center"/>
    </xf>
    <xf numFmtId="0" fontId="8" fillId="0" borderId="0" xfId="4" applyFont="1" applyFill="1" applyBorder="1" applyAlignment="1">
      <alignment horizontal="right" vertical="center" wrapText="1"/>
    </xf>
    <xf numFmtId="0" fontId="9" fillId="0" borderId="2" xfId="4" applyFont="1" applyFill="1" applyBorder="1" applyAlignment="1">
      <alignment horizontal="center" vertical="center" wrapText="1"/>
    </xf>
    <xf numFmtId="0" fontId="5" fillId="0" borderId="2" xfId="4" applyFont="1" applyFill="1" applyBorder="1" applyAlignment="1">
      <alignment horizontal="center" vertical="center" wrapText="1"/>
    </xf>
    <xf numFmtId="176" fontId="0" fillId="0" borderId="2" xfId="0" applyNumberFormat="1" applyFont="1" applyBorder="1" applyAlignment="1">
      <alignment horizontal="center" vertical="center"/>
    </xf>
    <xf numFmtId="179" fontId="5" fillId="0" borderId="2" xfId="4" applyNumberFormat="1" applyFont="1" applyFill="1" applyBorder="1" applyAlignment="1">
      <alignment horizontal="center" vertical="center" wrapText="1"/>
    </xf>
    <xf numFmtId="0" fontId="5" fillId="0" borderId="0" xfId="4" applyFont="1" applyFill="1" applyBorder="1" applyAlignment="1">
      <alignment horizontal="center" vertical="center" wrapText="1"/>
    </xf>
    <xf numFmtId="177" fontId="10" fillId="0" borderId="0" xfId="0" applyNumberFormat="1" applyFont="1" applyFill="1" applyBorder="1" applyAlignment="1">
      <alignment vertical="center"/>
    </xf>
    <xf numFmtId="181" fontId="5" fillId="0" borderId="0" xfId="4" applyNumberFormat="1" applyFont="1" applyFill="1" applyAlignment="1">
      <alignment horizontal="left" vertical="center" wrapText="1"/>
    </xf>
    <xf numFmtId="0" fontId="8" fillId="0" borderId="0" xfId="4" applyFont="1" applyFill="1" applyAlignment="1">
      <alignment horizontal="right" vertical="center" wrapText="1"/>
    </xf>
    <xf numFmtId="181" fontId="8" fillId="0" borderId="0" xfId="4" applyNumberFormat="1" applyFont="1" applyFill="1" applyAlignment="1">
      <alignment horizontal="right" vertical="center" wrapText="1"/>
    </xf>
    <xf numFmtId="182" fontId="8" fillId="0" borderId="0" xfId="4" applyNumberFormat="1" applyFont="1" applyFill="1" applyAlignment="1">
      <alignment horizontal="right" vertical="center" wrapText="1"/>
    </xf>
    <xf numFmtId="181" fontId="9" fillId="0" borderId="2" xfId="4" applyNumberFormat="1" applyFont="1" applyFill="1" applyBorder="1" applyAlignment="1">
      <alignment horizontal="center" vertical="center" wrapText="1"/>
    </xf>
    <xf numFmtId="181" fontId="5" fillId="0" borderId="0" xfId="4" applyNumberFormat="1" applyFont="1" applyFill="1" applyAlignment="1">
      <alignment horizontal="center" vertical="center" wrapText="1"/>
    </xf>
    <xf numFmtId="0" fontId="10" fillId="0" borderId="0" xfId="0" applyFont="1" applyFill="1" applyAlignment="1"/>
    <xf numFmtId="0" fontId="5" fillId="0" borderId="0" xfId="4" applyFont="1" applyFill="1" applyAlignment="1">
      <alignment horizontal="left" vertical="center"/>
    </xf>
    <xf numFmtId="0" fontId="5" fillId="0" borderId="0" xfId="4" applyFont="1" applyFill="1" applyAlignment="1">
      <alignment horizontal="left" vertical="center" wrapText="1"/>
    </xf>
    <xf numFmtId="177" fontId="8" fillId="0" borderId="0" xfId="4" applyNumberFormat="1" applyFont="1" applyFill="1" applyAlignment="1">
      <alignment horizontal="right" vertical="center" wrapText="1"/>
    </xf>
    <xf numFmtId="176" fontId="0" fillId="0" borderId="2" xfId="0" applyNumberFormat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5" fillId="0" borderId="0" xfId="4" applyFont="1" applyFill="1" applyAlignment="1">
      <alignment horizontal="center" vertical="center" wrapText="1"/>
    </xf>
    <xf numFmtId="0" fontId="5" fillId="0" borderId="0" xfId="4" applyFont="1" applyFill="1" applyBorder="1" applyAlignment="1">
      <alignment horizontal="left" vertical="center" wrapText="1"/>
    </xf>
    <xf numFmtId="177" fontId="5" fillId="0" borderId="0" xfId="4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8" fillId="0" borderId="0" xfId="19" applyFont="1" applyFill="1" applyAlignment="1">
      <alignment vertical="center"/>
    </xf>
    <xf numFmtId="0" fontId="10" fillId="0" borderId="0" xfId="19" applyFont="1" applyFill="1" applyAlignment="1">
      <alignment vertical="center"/>
    </xf>
    <xf numFmtId="180" fontId="10" fillId="0" borderId="0" xfId="19" applyNumberFormat="1" applyFont="1" applyFill="1" applyAlignment="1">
      <alignment horizontal="center" vertical="center"/>
    </xf>
    <xf numFmtId="0" fontId="1" fillId="0" borderId="0" xfId="0" applyFont="1" applyFill="1" applyAlignment="1"/>
    <xf numFmtId="0" fontId="5" fillId="0" borderId="0" xfId="19" applyFont="1" applyFill="1" applyAlignment="1">
      <alignment vertical="center"/>
    </xf>
    <xf numFmtId="181" fontId="8" fillId="0" borderId="0" xfId="19" applyNumberFormat="1" applyFont="1" applyFill="1" applyAlignment="1">
      <alignment horizontal="right" vertical="center"/>
    </xf>
    <xf numFmtId="0" fontId="4" fillId="0" borderId="2" xfId="10" applyNumberFormat="1" applyFont="1" applyFill="1" applyBorder="1" applyAlignment="1" applyProtection="1">
      <alignment horizontal="center" vertical="center" shrinkToFit="1"/>
      <protection locked="0"/>
    </xf>
    <xf numFmtId="0" fontId="4" fillId="0" borderId="2" xfId="19" applyFont="1" applyFill="1" applyBorder="1" applyAlignment="1">
      <alignment horizontal="center" vertical="center"/>
    </xf>
    <xf numFmtId="0" fontId="3" fillId="0" borderId="2" xfId="19" applyFont="1" applyFill="1" applyBorder="1" applyAlignment="1">
      <alignment horizontal="justify" vertical="center" wrapText="1"/>
    </xf>
    <xf numFmtId="176" fontId="13" fillId="0" borderId="2" xfId="19" applyNumberFormat="1" applyFont="1" applyFill="1" applyBorder="1" applyAlignment="1">
      <alignment horizontal="center" vertical="center" wrapText="1"/>
    </xf>
    <xf numFmtId="0" fontId="5" fillId="0" borderId="2" xfId="19" applyFont="1" applyFill="1" applyBorder="1" applyAlignment="1">
      <alignment vertical="center"/>
    </xf>
    <xf numFmtId="0" fontId="6" fillId="0" borderId="2" xfId="19" applyFont="1" applyFill="1" applyBorder="1" applyAlignment="1">
      <alignment horizontal="justify" vertical="center" wrapText="1"/>
    </xf>
    <xf numFmtId="176" fontId="14" fillId="0" borderId="2" xfId="19" applyNumberFormat="1" applyFont="1" applyFill="1" applyBorder="1" applyAlignment="1">
      <alignment horizontal="center" vertical="center" wrapText="1"/>
    </xf>
    <xf numFmtId="0" fontId="6" fillId="0" borderId="2" xfId="19" applyFont="1" applyFill="1" applyBorder="1" applyAlignment="1">
      <alignment vertical="center"/>
    </xf>
    <xf numFmtId="0" fontId="10" fillId="0" borderId="0" xfId="16" applyFont="1" applyFill="1" applyAlignment="1">
      <alignment vertical="center"/>
    </xf>
    <xf numFmtId="0" fontId="8" fillId="0" borderId="0" xfId="16" applyFont="1" applyFill="1" applyAlignment="1">
      <alignment vertical="center"/>
    </xf>
    <xf numFmtId="0" fontId="8" fillId="0" borderId="0" xfId="19" applyFont="1" applyFill="1" applyAlignment="1">
      <alignment vertical="center" wrapText="1"/>
    </xf>
    <xf numFmtId="0" fontId="15" fillId="0" borderId="0" xfId="19" applyFont="1" applyFill="1" applyAlignment="1">
      <alignment vertical="center" wrapText="1"/>
    </xf>
    <xf numFmtId="0" fontId="10" fillId="0" borderId="0" xfId="19" applyFont="1" applyFill="1" applyAlignment="1">
      <alignment vertical="center" wrapText="1"/>
    </xf>
    <xf numFmtId="180" fontId="10" fillId="0" borderId="0" xfId="19" applyNumberFormat="1" applyFont="1" applyFill="1" applyAlignment="1">
      <alignment horizontal="center" vertical="center" wrapText="1"/>
    </xf>
    <xf numFmtId="0" fontId="16" fillId="0" borderId="0" xfId="17" applyFont="1" applyFill="1"/>
    <xf numFmtId="0" fontId="5" fillId="0" borderId="0" xfId="12" applyFont="1" applyFill="1" applyAlignment="1" applyProtection="1">
      <alignment vertical="center" wrapText="1"/>
      <protection locked="0"/>
    </xf>
    <xf numFmtId="0" fontId="5" fillId="0" borderId="0" xfId="16" applyFont="1" applyFill="1" applyAlignment="1">
      <alignment vertical="center"/>
    </xf>
    <xf numFmtId="180" fontId="4" fillId="0" borderId="2" xfId="12" applyNumberFormat="1" applyFont="1" applyFill="1" applyBorder="1" applyAlignment="1" applyProtection="1">
      <alignment horizontal="center" vertical="center" wrapText="1"/>
      <protection locked="0"/>
    </xf>
    <xf numFmtId="176" fontId="17" fillId="0" borderId="2" xfId="2" applyNumberFormat="1" applyFont="1" applyFill="1" applyBorder="1" applyAlignment="1">
      <alignment horizontal="center" vertical="center" wrapText="1"/>
    </xf>
    <xf numFmtId="176" fontId="4" fillId="0" borderId="2" xfId="2" applyNumberFormat="1" applyFont="1" applyFill="1" applyBorder="1" applyAlignment="1">
      <alignment horizontal="center" vertical="center" wrapText="1"/>
    </xf>
    <xf numFmtId="183" fontId="4" fillId="0" borderId="2" xfId="2" applyNumberFormat="1" applyFont="1" applyFill="1" applyBorder="1" applyAlignment="1">
      <alignment horizontal="center" vertical="center" wrapText="1"/>
    </xf>
    <xf numFmtId="176" fontId="18" fillId="0" borderId="2" xfId="2" applyNumberFormat="1" applyFont="1" applyFill="1" applyBorder="1" applyAlignment="1">
      <alignment horizontal="center" vertical="center" wrapText="1"/>
    </xf>
    <xf numFmtId="176" fontId="19" fillId="0" borderId="2" xfId="2" applyNumberFormat="1" applyFont="1" applyFill="1" applyBorder="1" applyAlignment="1">
      <alignment horizontal="center" vertical="center" wrapText="1"/>
    </xf>
    <xf numFmtId="176" fontId="5" fillId="0" borderId="2" xfId="2" applyNumberFormat="1" applyFont="1" applyFill="1" applyBorder="1" applyAlignment="1">
      <alignment horizontal="center" vertical="center" wrapText="1"/>
    </xf>
    <xf numFmtId="183" fontId="5" fillId="0" borderId="2" xfId="2" applyNumberFormat="1" applyFont="1" applyFill="1" applyBorder="1" applyAlignment="1">
      <alignment horizontal="center" vertical="center" wrapText="1"/>
    </xf>
    <xf numFmtId="176" fontId="20" fillId="0" borderId="2" xfId="2" applyNumberFormat="1" applyFont="1" applyFill="1" applyBorder="1" applyAlignment="1">
      <alignment horizontal="center" vertical="center" wrapText="1"/>
    </xf>
    <xf numFmtId="184" fontId="19" fillId="0" borderId="2" xfId="2" applyNumberFormat="1" applyFont="1" applyFill="1" applyBorder="1" applyAlignment="1">
      <alignment horizontal="center" vertical="center" wrapText="1"/>
    </xf>
    <xf numFmtId="0" fontId="4" fillId="0" borderId="2" xfId="19" applyFont="1" applyFill="1" applyBorder="1" applyAlignment="1">
      <alignment horizontal="center" vertical="center" wrapText="1"/>
    </xf>
    <xf numFmtId="176" fontId="17" fillId="0" borderId="2" xfId="19" applyNumberFormat="1" applyFont="1" applyFill="1" applyBorder="1" applyAlignment="1">
      <alignment horizontal="center" vertical="center" wrapText="1"/>
    </xf>
    <xf numFmtId="0" fontId="5" fillId="0" borderId="2" xfId="19" applyFont="1" applyFill="1" applyBorder="1" applyAlignment="1">
      <alignment horizontal="justify" vertical="center" wrapText="1"/>
    </xf>
    <xf numFmtId="176" fontId="19" fillId="0" borderId="2" xfId="19" applyNumberFormat="1" applyFont="1" applyFill="1" applyBorder="1" applyAlignment="1">
      <alignment horizontal="center" vertical="center" wrapText="1"/>
    </xf>
    <xf numFmtId="0" fontId="15" fillId="0" borderId="0" xfId="19" applyFont="1" applyFill="1" applyAlignment="1">
      <alignment vertical="center"/>
    </xf>
    <xf numFmtId="0" fontId="21" fillId="0" borderId="0" xfId="19" applyFont="1" applyFill="1" applyAlignment="1">
      <alignment vertical="center"/>
    </xf>
    <xf numFmtId="0" fontId="16" fillId="0" borderId="0" xfId="17" applyFont="1" applyFill="1" applyProtection="1">
      <protection locked="0"/>
    </xf>
    <xf numFmtId="180" fontId="10" fillId="0" borderId="0" xfId="19" applyNumberFormat="1" applyFont="1" applyFill="1" applyAlignment="1" applyProtection="1">
      <alignment horizontal="center" vertical="center"/>
      <protection locked="0"/>
    </xf>
    <xf numFmtId="0" fontId="10" fillId="0" borderId="0" xfId="19" applyFont="1" applyFill="1" applyAlignment="1" applyProtection="1">
      <alignment vertical="center"/>
      <protection locked="0"/>
    </xf>
    <xf numFmtId="0" fontId="5" fillId="0" borderId="0" xfId="19" applyFont="1" applyFill="1" applyAlignment="1" applyProtection="1">
      <alignment vertical="center"/>
      <protection locked="0"/>
    </xf>
    <xf numFmtId="180" fontId="5" fillId="0" borderId="0" xfId="19" applyNumberFormat="1" applyFont="1" applyFill="1" applyAlignment="1" applyProtection="1">
      <alignment horizontal="center" vertical="center"/>
      <protection locked="0"/>
    </xf>
    <xf numFmtId="181" fontId="8" fillId="0" borderId="0" xfId="19" applyNumberFormat="1" applyFont="1" applyFill="1" applyAlignment="1" applyProtection="1">
      <alignment horizontal="right" vertical="center"/>
      <protection locked="0"/>
    </xf>
    <xf numFmtId="0" fontId="3" fillId="0" borderId="2" xfId="19" applyFont="1" applyFill="1" applyBorder="1" applyAlignment="1" applyProtection="1">
      <alignment horizontal="justify" vertical="center" wrapText="1"/>
      <protection locked="0"/>
    </xf>
    <xf numFmtId="176" fontId="17" fillId="0" borderId="2" xfId="2" applyNumberFormat="1" applyFont="1" applyFill="1" applyBorder="1" applyAlignment="1" applyProtection="1">
      <alignment horizontal="center" vertical="center" wrapText="1"/>
      <protection locked="0"/>
    </xf>
    <xf numFmtId="176" fontId="4" fillId="0" borderId="2" xfId="2" applyNumberFormat="1" applyFont="1" applyFill="1" applyBorder="1" applyAlignment="1" applyProtection="1">
      <alignment horizontal="center" vertical="center" wrapText="1"/>
      <protection locked="0"/>
    </xf>
    <xf numFmtId="183" fontId="4" fillId="0" borderId="2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19" applyFont="1" applyFill="1" applyBorder="1" applyAlignment="1" applyProtection="1">
      <alignment horizontal="justify" vertical="center" wrapText="1"/>
      <protection locked="0"/>
    </xf>
    <xf numFmtId="176" fontId="19" fillId="0" borderId="2" xfId="2" applyNumberFormat="1" applyFont="1" applyFill="1" applyBorder="1" applyAlignment="1" applyProtection="1">
      <alignment horizontal="center" vertical="center" wrapText="1"/>
      <protection locked="0"/>
    </xf>
    <xf numFmtId="176" fontId="5" fillId="0" borderId="2" xfId="2" applyNumberFormat="1" applyFont="1" applyFill="1" applyBorder="1" applyAlignment="1" applyProtection="1">
      <alignment horizontal="center" vertical="center" wrapText="1"/>
      <protection locked="0"/>
    </xf>
    <xf numFmtId="183" fontId="5" fillId="0" borderId="2" xfId="2" applyNumberFormat="1" applyFont="1" applyFill="1" applyBorder="1" applyAlignment="1" applyProtection="1">
      <alignment horizontal="center" vertical="center" wrapText="1"/>
      <protection locked="0"/>
    </xf>
    <xf numFmtId="176" fontId="20" fillId="0" borderId="2" xfId="2" applyNumberFormat="1" applyFont="1" applyFill="1" applyBorder="1" applyAlignment="1" applyProtection="1">
      <alignment horizontal="center" vertical="center" wrapText="1"/>
      <protection locked="0"/>
    </xf>
    <xf numFmtId="176" fontId="13" fillId="0" borderId="2" xfId="2" applyNumberFormat="1" applyFont="1" applyFill="1" applyBorder="1" applyAlignment="1">
      <alignment horizontal="center" vertical="center" wrapText="1"/>
    </xf>
    <xf numFmtId="176" fontId="18" fillId="0" borderId="2" xfId="2" applyNumberFormat="1" applyFont="1" applyFill="1" applyBorder="1" applyAlignment="1" applyProtection="1">
      <alignment horizontal="center" vertical="center" wrapText="1"/>
      <protection locked="0"/>
    </xf>
    <xf numFmtId="176" fontId="14" fillId="0" borderId="2" xfId="2" applyNumberFormat="1" applyFont="1" applyFill="1" applyBorder="1" applyAlignment="1">
      <alignment horizontal="center" vertical="center" wrapText="1"/>
    </xf>
    <xf numFmtId="0" fontId="3" fillId="0" borderId="2" xfId="19" applyFont="1" applyFill="1" applyBorder="1" applyAlignment="1">
      <alignment horizontal="center" vertical="center" wrapText="1"/>
    </xf>
    <xf numFmtId="180" fontId="5" fillId="0" borderId="0" xfId="19" applyNumberFormat="1" applyFont="1" applyFill="1" applyAlignment="1">
      <alignment horizontal="center" vertical="center"/>
    </xf>
    <xf numFmtId="0" fontId="22" fillId="2" borderId="0" xfId="14" applyFont="1" applyFill="1" applyBorder="1" applyAlignment="1">
      <alignment horizontal="left" vertical="center"/>
    </xf>
    <xf numFmtId="0" fontId="22" fillId="2" borderId="0" xfId="7" applyFont="1" applyFill="1" applyBorder="1" applyAlignment="1">
      <alignment horizontal="left" vertical="center"/>
    </xf>
    <xf numFmtId="0" fontId="7" fillId="2" borderId="0" xfId="7" applyFont="1" applyFill="1" applyBorder="1" applyAlignment="1">
      <alignment vertical="center"/>
    </xf>
    <xf numFmtId="0" fontId="8" fillId="2" borderId="0" xfId="14" applyFont="1" applyFill="1" applyBorder="1" applyAlignment="1">
      <alignment horizontal="right" vertical="center"/>
    </xf>
    <xf numFmtId="180" fontId="8" fillId="2" borderId="0" xfId="14" applyNumberFormat="1" applyFont="1" applyFill="1" applyBorder="1" applyAlignment="1">
      <alignment horizontal="right" vertical="center"/>
    </xf>
    <xf numFmtId="0" fontId="8" fillId="2" borderId="0" xfId="7" applyFont="1" applyFill="1" applyBorder="1" applyAlignment="1">
      <alignment horizontal="right" vertical="center"/>
    </xf>
    <xf numFmtId="0" fontId="24" fillId="2" borderId="2" xfId="7" applyFont="1" applyFill="1" applyBorder="1" applyAlignment="1">
      <alignment horizontal="center" vertical="center" wrapText="1"/>
    </xf>
    <xf numFmtId="0" fontId="9" fillId="2" borderId="5" xfId="7" applyFont="1" applyFill="1" applyBorder="1" applyAlignment="1">
      <alignment horizontal="center" vertical="center" wrapText="1"/>
    </xf>
    <xf numFmtId="0" fontId="9" fillId="2" borderId="2" xfId="7" applyFont="1" applyFill="1" applyBorder="1" applyAlignment="1">
      <alignment horizontal="center" vertical="center" wrapText="1"/>
    </xf>
    <xf numFmtId="0" fontId="9" fillId="2" borderId="0" xfId="7" applyFont="1" applyFill="1" applyBorder="1" applyAlignment="1">
      <alignment horizontal="center" vertical="center" wrapText="1"/>
    </xf>
    <xf numFmtId="0" fontId="26" fillId="2" borderId="7" xfId="9" applyFont="1" applyFill="1" applyBorder="1" applyAlignment="1" applyProtection="1">
      <alignment horizontal="center" vertical="center" wrapText="1"/>
      <protection locked="0"/>
    </xf>
    <xf numFmtId="180" fontId="27" fillId="2" borderId="7" xfId="7" applyNumberFormat="1" applyFont="1" applyFill="1" applyBorder="1" applyAlignment="1">
      <alignment horizontal="center" vertical="center" wrapText="1"/>
    </xf>
    <xf numFmtId="0" fontId="4" fillId="2" borderId="0" xfId="7" applyFont="1" applyFill="1" applyBorder="1" applyAlignment="1">
      <alignment vertical="center"/>
    </xf>
    <xf numFmtId="0" fontId="28" fillId="2" borderId="6" xfId="9" applyFont="1" applyFill="1" applyBorder="1" applyAlignment="1" applyProtection="1">
      <alignment horizontal="center" vertical="center" wrapText="1"/>
      <protection locked="0"/>
    </xf>
    <xf numFmtId="180" fontId="29" fillId="2" borderId="6" xfId="7" applyNumberFormat="1" applyFont="1" applyFill="1" applyBorder="1" applyAlignment="1">
      <alignment horizontal="center" vertical="center" wrapText="1"/>
    </xf>
    <xf numFmtId="0" fontId="4" fillId="0" borderId="0" xfId="11" applyFont="1" applyFill="1" applyAlignment="1" applyProtection="1">
      <alignment vertical="center"/>
      <protection locked="0"/>
    </xf>
    <xf numFmtId="0" fontId="5" fillId="2" borderId="0" xfId="7" applyFont="1" applyFill="1" applyBorder="1" applyAlignment="1">
      <alignment vertical="center"/>
    </xf>
    <xf numFmtId="0" fontId="5" fillId="0" borderId="0" xfId="7" applyFont="1" applyBorder="1" applyAlignment="1">
      <alignment horizontal="center" vertical="center"/>
    </xf>
    <xf numFmtId="0" fontId="8" fillId="0" borderId="0" xfId="19" applyFont="1" applyAlignment="1">
      <alignment vertical="center"/>
    </xf>
    <xf numFmtId="0" fontId="6" fillId="0" borderId="0" xfId="19" applyFont="1" applyAlignment="1">
      <alignment vertical="center"/>
    </xf>
    <xf numFmtId="180" fontId="6" fillId="0" borderId="0" xfId="19" applyNumberFormat="1" applyFont="1" applyAlignment="1">
      <alignment horizontal="center" vertical="center"/>
    </xf>
    <xf numFmtId="0" fontId="32" fillId="0" borderId="0" xfId="3" applyFont="1" applyAlignment="1">
      <alignment wrapText="1"/>
    </xf>
    <xf numFmtId="0" fontId="5" fillId="0" borderId="0" xfId="3" applyFont="1" applyAlignment="1">
      <alignment horizontal="right"/>
    </xf>
    <xf numFmtId="181" fontId="8" fillId="0" borderId="0" xfId="19" applyNumberFormat="1" applyFont="1" applyAlignment="1">
      <alignment horizontal="right" vertical="center"/>
    </xf>
    <xf numFmtId="0" fontId="33" fillId="0" borderId="0" xfId="3" applyFont="1" applyAlignment="1"/>
    <xf numFmtId="0" fontId="4" fillId="0" borderId="2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33" fillId="0" borderId="0" xfId="3" applyFont="1" applyBorder="1" applyAlignment="1">
      <alignment horizontal="justify" wrapText="1"/>
    </xf>
    <xf numFmtId="0" fontId="6" fillId="0" borderId="6" xfId="3" applyFont="1" applyBorder="1" applyAlignment="1">
      <alignment horizontal="justify" vertical="center" wrapText="1"/>
    </xf>
    <xf numFmtId="0" fontId="5" fillId="0" borderId="6" xfId="3" applyFont="1" applyBorder="1" applyAlignment="1">
      <alignment horizontal="center" vertical="center" wrapText="1"/>
    </xf>
    <xf numFmtId="0" fontId="8" fillId="0" borderId="2" xfId="3" applyFont="1" applyBorder="1" applyAlignment="1">
      <alignment horizontal="center" vertical="center" wrapText="1"/>
    </xf>
    <xf numFmtId="0" fontId="33" fillId="0" borderId="0" xfId="3" applyFont="1" applyAlignment="1">
      <alignment horizontal="justify" wrapText="1"/>
    </xf>
    <xf numFmtId="0" fontId="6" fillId="0" borderId="2" xfId="3" applyFont="1" applyBorder="1" applyAlignment="1">
      <alignment horizontal="justify" vertical="center" wrapText="1"/>
    </xf>
    <xf numFmtId="0" fontId="19" fillId="0" borderId="2" xfId="3" applyFont="1" applyBorder="1" applyAlignment="1">
      <alignment horizontal="center" vertical="center" wrapText="1"/>
    </xf>
    <xf numFmtId="180" fontId="19" fillId="0" borderId="2" xfId="3" applyNumberFormat="1" applyFont="1" applyBorder="1" applyAlignment="1">
      <alignment horizontal="center" vertical="center" wrapText="1"/>
    </xf>
    <xf numFmtId="181" fontId="5" fillId="0" borderId="2" xfId="3" applyNumberFormat="1" applyFont="1" applyBorder="1" applyAlignment="1">
      <alignment horizontal="center" vertical="center" wrapText="1"/>
    </xf>
    <xf numFmtId="176" fontId="19" fillId="0" borderId="2" xfId="3" applyNumberFormat="1" applyFont="1" applyFill="1" applyBorder="1" applyAlignment="1">
      <alignment horizontal="center" vertical="center" wrapText="1"/>
    </xf>
    <xf numFmtId="0" fontId="5" fillId="0" borderId="2" xfId="3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0" fontId="17" fillId="0" borderId="2" xfId="3" applyFont="1" applyBorder="1" applyAlignment="1">
      <alignment horizontal="center" vertical="center" wrapText="1"/>
    </xf>
    <xf numFmtId="180" fontId="17" fillId="0" borderId="2" xfId="3" applyNumberFormat="1" applyFont="1" applyBorder="1" applyAlignment="1">
      <alignment horizontal="center" vertical="center" wrapText="1"/>
    </xf>
    <xf numFmtId="181" fontId="4" fillId="0" borderId="2" xfId="3" applyNumberFormat="1" applyFont="1" applyBorder="1" applyAlignment="1">
      <alignment horizontal="center" vertical="center" wrapText="1"/>
    </xf>
    <xf numFmtId="0" fontId="21" fillId="0" borderId="2" xfId="3" applyFont="1" applyBorder="1" applyAlignment="1">
      <alignment horizontal="center" vertical="center" wrapText="1"/>
    </xf>
    <xf numFmtId="0" fontId="6" fillId="0" borderId="2" xfId="3" applyFont="1" applyBorder="1" applyAlignment="1">
      <alignment horizontal="left" vertical="center" wrapText="1"/>
    </xf>
    <xf numFmtId="180" fontId="19" fillId="0" borderId="2" xfId="3" applyNumberFormat="1" applyFont="1" applyFill="1" applyBorder="1" applyAlignment="1">
      <alignment horizontal="center" vertical="center" wrapText="1"/>
    </xf>
    <xf numFmtId="0" fontId="19" fillId="0" borderId="2" xfId="3" applyFont="1" applyFill="1" applyBorder="1" applyAlignment="1">
      <alignment horizontal="center" vertical="center" wrapText="1"/>
    </xf>
    <xf numFmtId="0" fontId="13" fillId="0" borderId="2" xfId="3" applyFont="1" applyBorder="1" applyAlignment="1">
      <alignment horizontal="center" vertical="center" wrapText="1"/>
    </xf>
    <xf numFmtId="0" fontId="6" fillId="0" borderId="0" xfId="3" applyFont="1"/>
    <xf numFmtId="3" fontId="34" fillId="0" borderId="0" xfId="16" applyNumberFormat="1" applyFont="1" applyFill="1" applyAlignment="1" applyProtection="1">
      <alignment horizontal="center" vertical="center" wrapText="1"/>
      <protection locked="0"/>
    </xf>
    <xf numFmtId="0" fontId="19" fillId="0" borderId="2" xfId="3" applyNumberFormat="1" applyFont="1" applyFill="1" applyBorder="1" applyAlignment="1">
      <alignment horizontal="center" vertical="center" wrapText="1"/>
    </xf>
    <xf numFmtId="0" fontId="19" fillId="0" borderId="2" xfId="3" applyFont="1" applyBorder="1" applyAlignment="1">
      <alignment horizontal="left" vertical="center" wrapText="1"/>
    </xf>
    <xf numFmtId="0" fontId="5" fillId="0" borderId="2" xfId="3" applyFont="1" applyBorder="1" applyAlignment="1">
      <alignment horizontal="left" vertical="center" wrapText="1"/>
    </xf>
    <xf numFmtId="0" fontId="8" fillId="0" borderId="2" xfId="3" applyFont="1" applyBorder="1" applyAlignment="1">
      <alignment horizontal="left" vertical="center" wrapText="1"/>
    </xf>
    <xf numFmtId="0" fontId="6" fillId="0" borderId="2" xfId="3" applyFont="1" applyBorder="1" applyAlignment="1">
      <alignment horizontal="center" vertical="center" wrapText="1"/>
    </xf>
    <xf numFmtId="0" fontId="22" fillId="2" borderId="0" xfId="14" applyFont="1" applyFill="1" applyBorder="1" applyAlignment="1">
      <alignment horizontal="left" vertical="center" wrapText="1"/>
    </xf>
    <xf numFmtId="0" fontId="22" fillId="2" borderId="0" xfId="7" applyFont="1" applyFill="1" applyBorder="1" applyAlignment="1">
      <alignment horizontal="left" vertical="center" wrapText="1"/>
    </xf>
    <xf numFmtId="0" fontId="7" fillId="2" borderId="0" xfId="7" applyFont="1" applyFill="1" applyBorder="1" applyAlignment="1">
      <alignment vertical="center" wrapText="1"/>
    </xf>
    <xf numFmtId="180" fontId="8" fillId="2" borderId="0" xfId="14" applyNumberFormat="1" applyFont="1" applyFill="1" applyBorder="1" applyAlignment="1">
      <alignment horizontal="right" vertical="center" wrapText="1"/>
    </xf>
    <xf numFmtId="0" fontId="8" fillId="2" borderId="0" xfId="7" applyFont="1" applyFill="1" applyBorder="1" applyAlignment="1">
      <alignment horizontal="right" vertical="center" wrapText="1"/>
    </xf>
    <xf numFmtId="0" fontId="9" fillId="2" borderId="2" xfId="7" applyFont="1" applyFill="1" applyBorder="1" applyAlignment="1">
      <alignment vertical="center" wrapText="1"/>
    </xf>
    <xf numFmtId="0" fontId="9" fillId="2" borderId="0" xfId="7" applyFont="1" applyFill="1" applyBorder="1" applyAlignment="1">
      <alignment vertical="center" wrapText="1"/>
    </xf>
    <xf numFmtId="0" fontId="3" fillId="2" borderId="1" xfId="7" applyFont="1" applyFill="1" applyBorder="1" applyAlignment="1">
      <alignment horizontal="center" vertical="center" wrapText="1"/>
    </xf>
    <xf numFmtId="180" fontId="3" fillId="2" borderId="2" xfId="7" applyNumberFormat="1" applyFont="1" applyFill="1" applyBorder="1" applyAlignment="1">
      <alignment horizontal="center" vertical="center" wrapText="1"/>
    </xf>
    <xf numFmtId="0" fontId="4" fillId="2" borderId="2" xfId="7" applyFont="1" applyFill="1" applyBorder="1" applyAlignment="1">
      <alignment horizontal="center" vertical="center" wrapText="1"/>
    </xf>
    <xf numFmtId="0" fontId="4" fillId="2" borderId="2" xfId="7" applyFont="1" applyFill="1" applyBorder="1" applyAlignment="1">
      <alignment vertical="center" wrapText="1"/>
    </xf>
    <xf numFmtId="180" fontId="4" fillId="2" borderId="0" xfId="7" applyNumberFormat="1" applyFont="1" applyFill="1" applyBorder="1" applyAlignment="1">
      <alignment vertical="center" wrapText="1"/>
    </xf>
    <xf numFmtId="0" fontId="4" fillId="2" borderId="0" xfId="4" applyFont="1" applyFill="1" applyAlignment="1" applyProtection="1">
      <alignment vertical="center" wrapText="1"/>
      <protection locked="0"/>
    </xf>
    <xf numFmtId="0" fontId="6" fillId="2" borderId="7" xfId="7" applyFont="1" applyFill="1" applyBorder="1" applyAlignment="1">
      <alignment horizontal="left" vertical="center" wrapText="1"/>
    </xf>
    <xf numFmtId="180" fontId="6" fillId="2" borderId="2" xfId="7" applyNumberFormat="1" applyFont="1" applyFill="1" applyBorder="1" applyAlignment="1">
      <alignment horizontal="center" vertical="center" wrapText="1"/>
    </xf>
    <xf numFmtId="0" fontId="4" fillId="2" borderId="0" xfId="7" applyFont="1" applyFill="1" applyBorder="1" applyAlignment="1">
      <alignment vertical="center" wrapText="1"/>
    </xf>
    <xf numFmtId="0" fontId="6" fillId="2" borderId="6" xfId="7" applyFont="1" applyFill="1" applyBorder="1" applyAlignment="1">
      <alignment horizontal="left" vertical="center" wrapText="1"/>
    </xf>
    <xf numFmtId="0" fontId="5" fillId="0" borderId="0" xfId="7" applyFont="1" applyFill="1" applyBorder="1" applyAlignment="1">
      <alignment horizontal="center" vertical="center" wrapText="1"/>
    </xf>
    <xf numFmtId="0" fontId="6" fillId="0" borderId="0" xfId="0" applyFont="1" applyAlignment="1"/>
    <xf numFmtId="0" fontId="10" fillId="0" borderId="0" xfId="0" applyFont="1" applyAlignment="1"/>
    <xf numFmtId="0" fontId="34" fillId="0" borderId="0" xfId="0" applyFont="1" applyAlignment="1"/>
    <xf numFmtId="0" fontId="35" fillId="0" borderId="0" xfId="0" applyFont="1" applyAlignment="1"/>
    <xf numFmtId="0" fontId="8" fillId="0" borderId="9" xfId="0" applyFont="1" applyBorder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176" fontId="5" fillId="0" borderId="2" xfId="0" applyNumberFormat="1" applyFont="1" applyBorder="1" applyAlignment="1">
      <alignment horizontal="center" vertical="center"/>
    </xf>
    <xf numFmtId="183" fontId="5" fillId="0" borderId="2" xfId="0" applyNumberFormat="1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176" fontId="20" fillId="0" borderId="2" xfId="0" applyNumberFormat="1" applyFont="1" applyFill="1" applyBorder="1" applyAlignment="1">
      <alignment horizontal="center" vertical="center"/>
    </xf>
    <xf numFmtId="176" fontId="19" fillId="0" borderId="2" xfId="0" applyNumberFormat="1" applyFont="1" applyFill="1" applyBorder="1" applyAlignment="1">
      <alignment horizontal="center" vertical="center"/>
    </xf>
    <xf numFmtId="176" fontId="19" fillId="0" borderId="2" xfId="1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179" fontId="5" fillId="0" borderId="2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83" fontId="4" fillId="0" borderId="2" xfId="0" applyNumberFormat="1" applyFont="1" applyBorder="1" applyAlignment="1">
      <alignment horizontal="center" vertical="center"/>
    </xf>
    <xf numFmtId="176" fontId="18" fillId="0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Fill="1" applyBorder="1" applyAlignment="1" applyProtection="1">
      <alignment horizontal="left" vertical="center" shrinkToFit="1"/>
      <protection locked="0"/>
    </xf>
    <xf numFmtId="1" fontId="5" fillId="0" borderId="2" xfId="0" applyNumberFormat="1" applyFont="1" applyFill="1" applyBorder="1" applyAlignment="1" applyProtection="1">
      <alignment vertical="center" shrinkToFit="1"/>
      <protection locked="0"/>
    </xf>
    <xf numFmtId="1" fontId="4" fillId="0" borderId="2" xfId="0" applyNumberFormat="1" applyFont="1" applyFill="1" applyBorder="1" applyAlignment="1" applyProtection="1">
      <alignment vertical="center" shrinkToFit="1"/>
      <protection locked="0"/>
    </xf>
    <xf numFmtId="1" fontId="4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/>
    </xf>
    <xf numFmtId="176" fontId="21" fillId="0" borderId="2" xfId="0" applyNumberFormat="1" applyFont="1" applyBorder="1" applyAlignment="1">
      <alignment horizontal="center" vertical="center" wrapText="1"/>
    </xf>
    <xf numFmtId="0" fontId="4" fillId="0" borderId="2" xfId="16" applyFont="1" applyFill="1" applyBorder="1" applyAlignment="1" applyProtection="1">
      <alignment vertical="center" wrapText="1"/>
      <protection locked="0"/>
    </xf>
    <xf numFmtId="176" fontId="21" fillId="0" borderId="2" xfId="0" applyNumberFormat="1" applyFont="1" applyBorder="1" applyAlignment="1">
      <alignment horizontal="center" vertical="center"/>
    </xf>
    <xf numFmtId="0" fontId="5" fillId="0" borderId="2" xfId="16" applyFont="1" applyFill="1" applyBorder="1" applyAlignment="1" applyProtection="1">
      <alignment vertical="center" wrapText="1"/>
      <protection locked="0"/>
    </xf>
    <xf numFmtId="176" fontId="5" fillId="0" borderId="2" xfId="0" applyNumberFormat="1" applyFont="1" applyBorder="1" applyAlignment="1">
      <alignment horizontal="center"/>
    </xf>
    <xf numFmtId="176" fontId="5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/>
    <xf numFmtId="0" fontId="8" fillId="0" borderId="2" xfId="0" applyFont="1" applyBorder="1" applyAlignment="1"/>
    <xf numFmtId="176" fontId="17" fillId="0" borderId="2" xfId="0" applyNumberFormat="1" applyFont="1" applyFill="1" applyBorder="1" applyAlignment="1">
      <alignment horizontal="center" vertical="center"/>
    </xf>
    <xf numFmtId="180" fontId="5" fillId="0" borderId="0" xfId="13" applyNumberFormat="1" applyFont="1" applyFill="1" applyBorder="1" applyAlignment="1">
      <alignment horizontal="left" vertical="center"/>
    </xf>
    <xf numFmtId="0" fontId="8" fillId="0" borderId="0" xfId="13" applyFont="1" applyFill="1" applyBorder="1" applyAlignment="1">
      <alignment horizontal="right" vertical="center"/>
    </xf>
    <xf numFmtId="180" fontId="8" fillId="0" borderId="0" xfId="13" applyNumberFormat="1" applyFont="1" applyFill="1" applyBorder="1" applyAlignment="1">
      <alignment horizontal="right" vertical="center"/>
    </xf>
    <xf numFmtId="0" fontId="37" fillId="0" borderId="2" xfId="5" applyFont="1" applyFill="1" applyBorder="1" applyAlignment="1">
      <alignment horizontal="center" vertical="center" wrapText="1"/>
    </xf>
    <xf numFmtId="180" fontId="24" fillId="0" borderId="2" xfId="5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80" fontId="4" fillId="0" borderId="1" xfId="5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180" fontId="5" fillId="0" borderId="7" xfId="5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180" fontId="5" fillId="0" borderId="6" xfId="5" applyNumberFormat="1" applyFont="1" applyFill="1" applyBorder="1" applyAlignment="1">
      <alignment horizontal="center" vertical="center"/>
    </xf>
    <xf numFmtId="180" fontId="5" fillId="0" borderId="0" xfId="5" applyNumberFormat="1" applyFont="1" applyFill="1" applyBorder="1" applyAlignment="1">
      <alignment horizontal="center" vertical="center"/>
    </xf>
    <xf numFmtId="0" fontId="5" fillId="2" borderId="0" xfId="18" applyFont="1" applyFill="1" applyBorder="1" applyAlignment="1" applyProtection="1">
      <alignment vertical="center" wrapText="1"/>
      <protection locked="0"/>
    </xf>
    <xf numFmtId="0" fontId="8" fillId="2" borderId="0" xfId="18" applyFont="1" applyFill="1" applyBorder="1" applyAlignment="1" applyProtection="1">
      <alignment vertical="center" wrapText="1"/>
      <protection locked="0"/>
    </xf>
    <xf numFmtId="0" fontId="8" fillId="2" borderId="0" xfId="18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Fill="1" applyBorder="1" applyAlignment="1">
      <alignment horizontal="right"/>
    </xf>
    <xf numFmtId="0" fontId="9" fillId="2" borderId="2" xfId="18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>
      <alignment horizontal="center" vertical="center"/>
    </xf>
    <xf numFmtId="0" fontId="5" fillId="2" borderId="7" xfId="21" applyFont="1" applyFill="1" applyBorder="1" applyAlignment="1" applyProtection="1">
      <alignment horizontal="center" vertical="center" wrapText="1"/>
      <protection locked="0"/>
    </xf>
    <xf numFmtId="0" fontId="5" fillId="2" borderId="2" xfId="15" applyFont="1" applyFill="1" applyBorder="1" applyAlignment="1">
      <alignment horizontal="center" vertical="center"/>
    </xf>
    <xf numFmtId="0" fontId="10" fillId="0" borderId="2" xfId="0" applyFont="1" applyFill="1" applyBorder="1" applyAlignment="1"/>
    <xf numFmtId="180" fontId="5" fillId="2" borderId="2" xfId="18" applyNumberFormat="1" applyFont="1" applyFill="1" applyBorder="1" applyAlignment="1" applyProtection="1">
      <alignment horizontal="center" vertical="center" wrapText="1"/>
    </xf>
    <xf numFmtId="0" fontId="4" fillId="2" borderId="6" xfId="18" applyFont="1" applyFill="1" applyBorder="1" applyAlignment="1" applyProtection="1">
      <alignment horizontal="center" vertical="center" wrapText="1"/>
      <protection locked="0"/>
    </xf>
    <xf numFmtId="0" fontId="4" fillId="2" borderId="2" xfId="15" applyFont="1" applyFill="1" applyBorder="1" applyAlignment="1">
      <alignment horizontal="center" vertical="center"/>
    </xf>
    <xf numFmtId="0" fontId="0" fillId="0" borderId="0" xfId="0" applyFill="1" applyAlignment="1">
      <alignment wrapText="1"/>
    </xf>
    <xf numFmtId="0" fontId="0" fillId="0" borderId="0" xfId="0" applyFill="1" applyAlignment="1"/>
    <xf numFmtId="0" fontId="0" fillId="0" borderId="0" xfId="0" applyFill="1" applyAlignment="1">
      <alignment horizont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left" vertical="center"/>
    </xf>
    <xf numFmtId="3" fontId="4" fillId="0" borderId="2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left" vertical="center"/>
    </xf>
    <xf numFmtId="0" fontId="4" fillId="0" borderId="2" xfId="0" applyNumberFormat="1" applyFont="1" applyFill="1" applyBorder="1" applyAlignment="1" applyProtection="1">
      <alignment vertical="center"/>
    </xf>
    <xf numFmtId="0" fontId="5" fillId="0" borderId="2" xfId="0" applyNumberFormat="1" applyFont="1" applyFill="1" applyBorder="1" applyAlignment="1" applyProtection="1">
      <alignment vertical="center"/>
    </xf>
    <xf numFmtId="3" fontId="5" fillId="0" borderId="2" xfId="0" applyNumberFormat="1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1" fillId="0" borderId="0" xfId="0" applyFont="1" applyFill="1" applyAlignment="1">
      <alignment vertical="top"/>
    </xf>
    <xf numFmtId="0" fontId="6" fillId="0" borderId="0" xfId="0" applyFont="1" applyFill="1" applyAlignment="1"/>
    <xf numFmtId="3" fontId="5" fillId="0" borderId="2" xfId="0" applyNumberFormat="1" applyFont="1" applyFill="1" applyBorder="1" applyAlignment="1" applyProtection="1">
      <alignment horizontal="right" vertical="center"/>
    </xf>
    <xf numFmtId="3" fontId="5" fillId="0" borderId="6" xfId="0" applyNumberFormat="1" applyFont="1" applyFill="1" applyBorder="1" applyAlignment="1" applyProtection="1">
      <alignment horizontal="right" vertical="center"/>
    </xf>
    <xf numFmtId="184" fontId="6" fillId="0" borderId="0" xfId="0" applyNumberFormat="1" applyFont="1" applyAlignment="1"/>
    <xf numFmtId="184" fontId="10" fillId="0" borderId="0" xfId="0" applyNumberFormat="1" applyFont="1" applyAlignment="1"/>
    <xf numFmtId="0" fontId="8" fillId="0" borderId="9" xfId="0" applyFont="1" applyBorder="1" applyAlignment="1">
      <alignment horizontal="right" vertical="center"/>
    </xf>
    <xf numFmtId="184" fontId="4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19" fillId="0" borderId="2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21" fillId="0" borderId="2" xfId="0" applyFont="1" applyFill="1" applyBorder="1" applyAlignment="1">
      <alignment horizontal="center" vertical="center"/>
    </xf>
    <xf numFmtId="1" fontId="21" fillId="0" borderId="2" xfId="0" applyNumberFormat="1" applyFont="1" applyFill="1" applyBorder="1" applyAlignment="1" applyProtection="1">
      <alignment horizontal="left" vertical="center" shrinkToFit="1"/>
      <protection locked="0"/>
    </xf>
    <xf numFmtId="1" fontId="8" fillId="0" borderId="2" xfId="0" applyNumberFormat="1" applyFont="1" applyFill="1" applyBorder="1" applyAlignment="1" applyProtection="1">
      <alignment vertical="center" shrinkToFit="1"/>
      <protection locked="0"/>
    </xf>
    <xf numFmtId="1" fontId="19" fillId="0" borderId="2" xfId="0" applyNumberFormat="1" applyFont="1" applyFill="1" applyBorder="1" applyAlignment="1" applyProtection="1">
      <alignment vertical="center" shrinkToFit="1"/>
      <protection locked="0"/>
    </xf>
    <xf numFmtId="1" fontId="21" fillId="0" borderId="2" xfId="0" applyNumberFormat="1" applyFont="1" applyFill="1" applyBorder="1" applyAlignment="1" applyProtection="1">
      <alignment vertical="center" shrinkToFit="1"/>
      <protection locked="0"/>
    </xf>
    <xf numFmtId="1" fontId="21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Border="1" applyAlignment="1"/>
    <xf numFmtId="0" fontId="6" fillId="0" borderId="0" xfId="0" applyFont="1" applyAlignment="1">
      <alignment horizontal="left"/>
    </xf>
    <xf numFmtId="176" fontId="6" fillId="0" borderId="0" xfId="0" applyNumberFormat="1" applyFont="1" applyAlignment="1"/>
    <xf numFmtId="0" fontId="6" fillId="3" borderId="0" xfId="0" applyFont="1" applyFill="1" applyAlignment="1"/>
    <xf numFmtId="0" fontId="16" fillId="0" borderId="0" xfId="0" applyFont="1" applyAlignment="1"/>
    <xf numFmtId="176" fontId="10" fillId="0" borderId="0" xfId="0" applyNumberFormat="1" applyFont="1" applyAlignment="1"/>
    <xf numFmtId="0" fontId="5" fillId="0" borderId="0" xfId="0" applyFont="1" applyAlignment="1">
      <alignment horizontal="right"/>
    </xf>
    <xf numFmtId="176" fontId="4" fillId="0" borderId="5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/>
    </xf>
    <xf numFmtId="181" fontId="6" fillId="3" borderId="0" xfId="0" applyNumberFormat="1" applyFont="1" applyFill="1" applyAlignment="1"/>
    <xf numFmtId="176" fontId="19" fillId="0" borderId="7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21" fillId="0" borderId="2" xfId="16" applyFont="1" applyFill="1" applyBorder="1" applyAlignment="1" applyProtection="1">
      <alignment horizontal="left" vertical="center"/>
      <protection locked="0"/>
    </xf>
    <xf numFmtId="0" fontId="8" fillId="0" borderId="2" xfId="16" applyFont="1" applyFill="1" applyBorder="1" applyAlignment="1" applyProtection="1">
      <alignment horizontal="left" vertical="center"/>
      <protection locked="0"/>
    </xf>
    <xf numFmtId="0" fontId="21" fillId="0" borderId="2" xfId="16" applyFont="1" applyFill="1" applyBorder="1" applyAlignment="1" applyProtection="1">
      <alignment vertical="center" wrapText="1"/>
      <protection locked="0"/>
    </xf>
    <xf numFmtId="176" fontId="4" fillId="0" borderId="2" xfId="16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16" applyFont="1" applyFill="1" applyBorder="1" applyAlignment="1" applyProtection="1">
      <alignment vertical="center" wrapText="1"/>
      <protection locked="0"/>
    </xf>
    <xf numFmtId="0" fontId="21" fillId="0" borderId="2" xfId="16" applyFont="1" applyFill="1" applyBorder="1" applyAlignment="1" applyProtection="1">
      <alignment horizontal="left" vertical="center" wrapText="1"/>
      <protection locked="0"/>
    </xf>
    <xf numFmtId="0" fontId="6" fillId="3" borderId="0" xfId="0" applyFont="1" applyFill="1" applyAlignment="1">
      <alignment horizontal="left"/>
    </xf>
    <xf numFmtId="0" fontId="21" fillId="0" borderId="2" xfId="0" applyFont="1" applyBorder="1" applyAlignment="1">
      <alignment horizontal="center" vertical="center"/>
    </xf>
    <xf numFmtId="184" fontId="21" fillId="0" borderId="2" xfId="0" applyNumberFormat="1" applyFont="1" applyFill="1" applyBorder="1" applyAlignment="1">
      <alignment horizontal="center" vertical="center" wrapText="1"/>
    </xf>
    <xf numFmtId="185" fontId="5" fillId="0" borderId="2" xfId="0" applyNumberFormat="1" applyFont="1" applyBorder="1" applyAlignment="1">
      <alignment horizontal="center" vertical="center"/>
    </xf>
    <xf numFmtId="185" fontId="4" fillId="0" borderId="2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84" fontId="21" fillId="0" borderId="10" xfId="0" applyNumberFormat="1" applyFont="1" applyFill="1" applyBorder="1" applyAlignment="1">
      <alignment horizontal="center" vertical="center" wrapText="1"/>
    </xf>
    <xf numFmtId="184" fontId="21" fillId="0" borderId="8" xfId="0" applyNumberFormat="1" applyFont="1" applyFill="1" applyBorder="1" applyAlignment="1">
      <alignment horizontal="center" vertical="center" wrapText="1"/>
    </xf>
    <xf numFmtId="184" fontId="21" fillId="0" borderId="11" xfId="0" applyNumberFormat="1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184" fontId="4" fillId="0" borderId="10" xfId="0" applyNumberFormat="1" applyFont="1" applyFill="1" applyBorder="1" applyAlignment="1">
      <alignment horizontal="center" vertical="center" wrapText="1"/>
    </xf>
    <xf numFmtId="184" fontId="4" fillId="0" borderId="8" xfId="0" applyNumberFormat="1" applyFont="1" applyFill="1" applyBorder="1" applyAlignment="1">
      <alignment horizontal="center" vertical="center" wrapText="1"/>
    </xf>
    <xf numFmtId="184" fontId="4" fillId="0" borderId="11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Alignment="1" applyProtection="1">
      <alignment horizontal="center" vertical="center" wrapText="1"/>
    </xf>
    <xf numFmtId="0" fontId="8" fillId="0" borderId="0" xfId="0" applyNumberFormat="1" applyFont="1" applyFill="1" applyAlignment="1" applyProtection="1">
      <alignment horizontal="right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38" fillId="2" borderId="0" xfId="14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left" vertical="center"/>
    </xf>
    <xf numFmtId="0" fontId="7" fillId="0" borderId="0" xfId="13" applyFont="1" applyFill="1" applyBorder="1" applyAlignment="1">
      <alignment horizontal="center" vertical="center" shrinkToFit="1"/>
    </xf>
    <xf numFmtId="0" fontId="30" fillId="0" borderId="8" xfId="0" applyFont="1" applyFill="1" applyBorder="1" applyAlignment="1">
      <alignment horizontal="left"/>
    </xf>
    <xf numFmtId="0" fontId="36" fillId="0" borderId="0" xfId="0" applyFont="1" applyAlignment="1">
      <alignment horizontal="center"/>
    </xf>
    <xf numFmtId="0" fontId="36" fillId="0" borderId="0" xfId="0" applyFont="1" applyAlignment="1">
      <alignment horizontal="center" wrapText="1"/>
    </xf>
    <xf numFmtId="0" fontId="23" fillId="2" borderId="0" xfId="6" applyFont="1" applyFill="1" applyAlignment="1">
      <alignment horizontal="center" vertical="center" wrapText="1"/>
    </xf>
    <xf numFmtId="3" fontId="31" fillId="0" borderId="0" xfId="16" applyNumberFormat="1" applyFont="1" applyFill="1" applyAlignment="1" applyProtection="1">
      <alignment horizontal="center" vertical="center" wrapText="1"/>
      <protection locked="0"/>
    </xf>
    <xf numFmtId="0" fontId="4" fillId="0" borderId="3" xfId="3" applyFont="1" applyBorder="1" applyAlignment="1">
      <alignment horizontal="center" vertical="center" wrapText="1"/>
    </xf>
    <xf numFmtId="0" fontId="4" fillId="0" borderId="4" xfId="3" applyFont="1" applyBorder="1" applyAlignment="1">
      <alignment horizontal="center" vertical="center" wrapText="1"/>
    </xf>
    <xf numFmtId="0" fontId="4" fillId="0" borderId="5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4" fillId="0" borderId="6" xfId="3" applyFont="1" applyBorder="1" applyAlignment="1">
      <alignment horizontal="center" vertical="center" wrapText="1"/>
    </xf>
    <xf numFmtId="0" fontId="4" fillId="0" borderId="2" xfId="3" applyFont="1" applyBorder="1" applyAlignment="1">
      <alignment horizontal="center" vertical="center" wrapText="1"/>
    </xf>
    <xf numFmtId="0" fontId="23" fillId="2" borderId="0" xfId="14" applyFont="1" applyFill="1" applyBorder="1" applyAlignment="1">
      <alignment horizontal="center" vertical="center" wrapText="1" shrinkToFit="1"/>
    </xf>
    <xf numFmtId="0" fontId="23" fillId="2" borderId="0" xfId="14" applyFont="1" applyFill="1" applyBorder="1" applyAlignment="1">
      <alignment horizontal="center" vertical="center" shrinkToFit="1"/>
    </xf>
    <xf numFmtId="180" fontId="25" fillId="2" borderId="2" xfId="14" applyNumberFormat="1" applyFont="1" applyFill="1" applyBorder="1" applyAlignment="1">
      <alignment horizontal="center" vertical="center"/>
    </xf>
    <xf numFmtId="0" fontId="24" fillId="2" borderId="2" xfId="7" applyFont="1" applyFill="1" applyBorder="1" applyAlignment="1">
      <alignment horizontal="center" vertical="center" wrapText="1"/>
    </xf>
    <xf numFmtId="0" fontId="9" fillId="2" borderId="2" xfId="11" applyNumberFormat="1" applyFont="1" applyFill="1" applyBorder="1" applyAlignment="1" applyProtection="1">
      <alignment horizontal="center" vertical="center" wrapText="1" shrinkToFit="1"/>
      <protection locked="0"/>
    </xf>
    <xf numFmtId="0" fontId="30" fillId="2" borderId="8" xfId="7" applyFont="1" applyFill="1" applyBorder="1" applyAlignment="1">
      <alignment horizontal="left" vertical="center"/>
    </xf>
    <xf numFmtId="0" fontId="30" fillId="2" borderId="0" xfId="7" applyFont="1" applyFill="1" applyBorder="1" applyAlignment="1">
      <alignment horizontal="left" vertical="center"/>
    </xf>
    <xf numFmtId="0" fontId="12" fillId="0" borderId="0" xfId="10" applyFont="1" applyFill="1" applyAlignment="1" applyProtection="1">
      <alignment horizontal="center" vertical="center"/>
      <protection locked="0"/>
    </xf>
    <xf numFmtId="180" fontId="4" fillId="0" borderId="3" xfId="12" applyNumberFormat="1" applyFont="1" applyFill="1" applyBorder="1" applyAlignment="1" applyProtection="1">
      <alignment horizontal="center" vertical="center" wrapText="1"/>
      <protection locked="0"/>
    </xf>
    <xf numFmtId="180" fontId="4" fillId="0" borderId="4" xfId="12" applyNumberFormat="1" applyFont="1" applyFill="1" applyBorder="1" applyAlignment="1" applyProtection="1">
      <alignment horizontal="center" vertical="center" wrapText="1"/>
      <protection locked="0"/>
    </xf>
    <xf numFmtId="180" fontId="4" fillId="0" borderId="5" xfId="12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10" applyNumberFormat="1" applyFont="1" applyFill="1" applyBorder="1" applyAlignment="1" applyProtection="1">
      <alignment horizontal="center" vertical="center" shrinkToFit="1"/>
      <protection locked="0"/>
    </xf>
    <xf numFmtId="0" fontId="4" fillId="0" borderId="6" xfId="10" applyNumberFormat="1" applyFont="1" applyFill="1" applyBorder="1" applyAlignment="1" applyProtection="1">
      <alignment horizontal="center" vertical="center" shrinkToFit="1"/>
      <protection locked="0"/>
    </xf>
    <xf numFmtId="0" fontId="4" fillId="0" borderId="1" xfId="19" applyFont="1" applyFill="1" applyBorder="1" applyAlignment="1" applyProtection="1">
      <alignment horizontal="center" vertical="center"/>
      <protection locked="0"/>
    </xf>
    <xf numFmtId="0" fontId="4" fillId="0" borderId="6" xfId="19" applyFont="1" applyFill="1" applyBorder="1" applyAlignment="1" applyProtection="1">
      <alignment horizontal="center" vertical="center"/>
      <protection locked="0"/>
    </xf>
    <xf numFmtId="3" fontId="12" fillId="0" borderId="0" xfId="16" applyNumberFormat="1" applyFont="1" applyFill="1" applyAlignment="1" applyProtection="1">
      <alignment horizontal="center" vertical="center" wrapText="1"/>
      <protection locked="0"/>
    </xf>
    <xf numFmtId="0" fontId="4" fillId="0" borderId="1" xfId="1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6" xfId="1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1" xfId="19" applyFont="1" applyFill="1" applyBorder="1" applyAlignment="1">
      <alignment horizontal="center" vertical="center"/>
    </xf>
    <xf numFmtId="0" fontId="4" fillId="0" borderId="6" xfId="19" applyFont="1" applyFill="1" applyBorder="1" applyAlignment="1">
      <alignment horizontal="center" vertical="center"/>
    </xf>
    <xf numFmtId="0" fontId="12" fillId="0" borderId="0" xfId="10" applyFont="1" applyFill="1" applyBorder="1" applyAlignment="1" applyProtection="1">
      <alignment horizontal="center" vertical="center"/>
      <protection locked="0"/>
    </xf>
    <xf numFmtId="0" fontId="7" fillId="0" borderId="0" xfId="20" applyNumberFormat="1" applyFont="1" applyFill="1" applyBorder="1" applyAlignment="1">
      <alignment horizontal="center" vertical="center" wrapText="1"/>
    </xf>
    <xf numFmtId="0" fontId="5" fillId="0" borderId="0" xfId="4" applyFont="1" applyFill="1" applyBorder="1" applyAlignment="1">
      <alignment horizontal="left" vertical="center" wrapText="1"/>
    </xf>
    <xf numFmtId="181" fontId="9" fillId="0" borderId="3" xfId="4" applyNumberFormat="1" applyFont="1" applyFill="1" applyBorder="1" applyAlignment="1">
      <alignment horizontal="center" vertical="center" wrapText="1"/>
    </xf>
    <xf numFmtId="181" fontId="9" fillId="0" borderId="4" xfId="4" applyNumberFormat="1" applyFont="1" applyFill="1" applyBorder="1" applyAlignment="1">
      <alignment horizontal="center" vertical="center" wrapText="1"/>
    </xf>
    <xf numFmtId="181" fontId="9" fillId="0" borderId="5" xfId="4" applyNumberFormat="1" applyFont="1" applyFill="1" applyBorder="1" applyAlignment="1">
      <alignment horizontal="center" vertical="center" wrapText="1"/>
    </xf>
    <xf numFmtId="181" fontId="9" fillId="0" borderId="2" xfId="4" applyNumberFormat="1" applyFont="1" applyFill="1" applyBorder="1" applyAlignment="1">
      <alignment horizontal="center" vertical="center" wrapText="1"/>
    </xf>
    <xf numFmtId="0" fontId="9" fillId="0" borderId="2" xfId="4" applyFont="1" applyFill="1" applyBorder="1" applyAlignment="1">
      <alignment horizontal="center" vertical="center" wrapText="1"/>
    </xf>
    <xf numFmtId="0" fontId="7" fillId="0" borderId="0" xfId="20" applyNumberFormat="1" applyFont="1" applyFill="1" applyBorder="1" applyAlignment="1">
      <alignment horizontal="center" vertical="center"/>
    </xf>
    <xf numFmtId="0" fontId="4" fillId="0" borderId="2" xfId="4" applyFont="1" applyFill="1" applyBorder="1" applyAlignment="1">
      <alignment horizontal="center" vertical="center" wrapText="1"/>
    </xf>
    <xf numFmtId="0" fontId="4" fillId="0" borderId="3" xfId="4" applyFont="1" applyFill="1" applyBorder="1" applyAlignment="1">
      <alignment horizontal="center" vertical="center" wrapText="1"/>
    </xf>
    <xf numFmtId="0" fontId="4" fillId="0" borderId="4" xfId="4" applyFont="1" applyFill="1" applyBorder="1" applyAlignment="1">
      <alignment horizontal="center" vertical="center" wrapText="1"/>
    </xf>
    <xf numFmtId="0" fontId="4" fillId="0" borderId="5" xfId="4" applyFont="1" applyFill="1" applyBorder="1" applyAlignment="1">
      <alignment horizontal="center" vertical="center" wrapText="1"/>
    </xf>
    <xf numFmtId="0" fontId="7" fillId="0" borderId="0" xfId="20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179" fontId="4" fillId="0" borderId="2" xfId="5" applyNumberFormat="1" applyFont="1" applyBorder="1" applyAlignment="1">
      <alignment horizontal="center" vertical="center" wrapText="1"/>
    </xf>
    <xf numFmtId="179" fontId="5" fillId="0" borderId="2" xfId="5" applyNumberFormat="1" applyFont="1" applyFill="1" applyBorder="1" applyAlignment="1">
      <alignment horizontal="center" vertical="center" wrapText="1"/>
    </xf>
    <xf numFmtId="179" fontId="4" fillId="0" borderId="2" xfId="0" applyNumberFormat="1" applyFont="1" applyBorder="1" applyAlignment="1">
      <alignment horizontal="center" vertical="center" wrapText="1"/>
    </xf>
    <xf numFmtId="179" fontId="5" fillId="0" borderId="2" xfId="0" applyNumberFormat="1" applyFont="1" applyFill="1" applyBorder="1" applyAlignment="1">
      <alignment horizontal="center" vertical="center" wrapText="1"/>
    </xf>
    <xf numFmtId="179" fontId="5" fillId="0" borderId="2" xfId="5" applyNumberFormat="1" applyFont="1" applyBorder="1" applyAlignment="1">
      <alignment horizontal="center" vertical="center" wrapText="1"/>
    </xf>
  </cellXfs>
  <cellStyles count="22">
    <cellStyle name="常规" xfId="0" builtinId="0"/>
    <cellStyle name="常规 10" xfId="3"/>
    <cellStyle name="常规 10 2 3" xfId="4"/>
    <cellStyle name="常规 10 3" xfId="5"/>
    <cellStyle name="常规 104 2 2" xfId="6"/>
    <cellStyle name="常规 104 3" xfId="7"/>
    <cellStyle name="常规 105" xfId="8"/>
    <cellStyle name="常规 107 2" xfId="9"/>
    <cellStyle name="常规_11月小本" xfId="10"/>
    <cellStyle name="常规_11月小本 3" xfId="11"/>
    <cellStyle name="常规_2009年初两会支出调整后（国库处）" xfId="12"/>
    <cellStyle name="常规_2012年国有资本经营预算报表（只含山东省本级报省人代会审议2）" xfId="13"/>
    <cellStyle name="常规_2012年国有资本经营预算报表（只含山东省本级报省人代会审议2） 2" xfId="14"/>
    <cellStyle name="常规_2012年国有资本经营预算报表（只含山东省本级报省人代会审议2） 3" xfId="15"/>
    <cellStyle name="常规_2013年山东省预算执行及2014年预算草案附表" xfId="16"/>
    <cellStyle name="常规_2015年市中区人代会表格" xfId="17"/>
    <cellStyle name="常规_表18 3" xfId="18"/>
    <cellStyle name="常规_表262014年山东省社会保险基金预算收支草案表（1月3日）" xfId="19"/>
    <cellStyle name="常规_各市及省级预算外年终数据(2008年1月1日) 2" xfId="20"/>
    <cellStyle name="常规_市县组部分" xfId="21"/>
    <cellStyle name="千位分隔" xfId="1" builtinId="3"/>
    <cellStyle name="千位分隔[0]" xfId="2" builtin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N18" sqref="N18"/>
    </sheetView>
  </sheetViews>
  <sheetFormatPr defaultColWidth="9" defaultRowHeight="13.5"/>
  <cols>
    <col min="1" max="1" width="20.125" style="179" customWidth="1"/>
    <col min="2" max="2" width="14.25" style="179" customWidth="1"/>
    <col min="3" max="3" width="12.625" style="179" customWidth="1"/>
    <col min="4" max="4" width="12.125" style="272" customWidth="1"/>
    <col min="5" max="5" width="13.125" style="179" customWidth="1"/>
    <col min="6" max="6" width="12.75" style="179" customWidth="1"/>
    <col min="7" max="7" width="10.375" style="273" hidden="1" customWidth="1"/>
    <col min="8" max="8" width="9.375" style="273" hidden="1" customWidth="1"/>
    <col min="9" max="9" width="11.125" style="179" hidden="1" customWidth="1"/>
    <col min="10" max="10" width="9" style="179" customWidth="1"/>
    <col min="11" max="16384" width="9" style="179"/>
  </cols>
  <sheetData>
    <row r="1" spans="1:9" ht="17.25" customHeight="1">
      <c r="A1" s="1" t="s">
        <v>0</v>
      </c>
      <c r="B1" s="274"/>
      <c r="C1" s="180"/>
      <c r="D1" s="275"/>
      <c r="E1" s="180"/>
      <c r="F1" s="180"/>
    </row>
    <row r="2" spans="1:9" ht="25.5">
      <c r="A2" s="293" t="s">
        <v>1</v>
      </c>
      <c r="B2" s="293"/>
      <c r="C2" s="293"/>
      <c r="D2" s="293"/>
      <c r="E2" s="293"/>
      <c r="F2" s="293"/>
    </row>
    <row r="3" spans="1:9" ht="22.5" customHeight="1">
      <c r="A3" s="182"/>
      <c r="B3" s="182"/>
      <c r="C3" s="180"/>
      <c r="D3" s="275"/>
      <c r="E3" s="180"/>
      <c r="F3" s="276" t="s">
        <v>2</v>
      </c>
    </row>
    <row r="4" spans="1:9" ht="24.95" customHeight="1">
      <c r="A4" s="297" t="s">
        <v>3</v>
      </c>
      <c r="B4" s="298" t="s">
        <v>4</v>
      </c>
      <c r="C4" s="297" t="s">
        <v>5</v>
      </c>
      <c r="D4" s="294" t="s">
        <v>6</v>
      </c>
      <c r="E4" s="295"/>
      <c r="F4" s="296"/>
      <c r="I4" s="179" t="s">
        <v>7</v>
      </c>
    </row>
    <row r="5" spans="1:9" ht="24.95" customHeight="1">
      <c r="A5" s="297"/>
      <c r="B5" s="299"/>
      <c r="C5" s="297"/>
      <c r="D5" s="277" t="s">
        <v>8</v>
      </c>
      <c r="E5" s="16" t="s">
        <v>9</v>
      </c>
      <c r="F5" s="16" t="s">
        <v>10</v>
      </c>
    </row>
    <row r="6" spans="1:9" ht="18.95" customHeight="1">
      <c r="A6" s="278" t="s">
        <v>11</v>
      </c>
      <c r="B6" s="191">
        <v>190869.392655</v>
      </c>
      <c r="C6" s="191">
        <v>140233.79999999999</v>
      </c>
      <c r="D6" s="191">
        <v>137297</v>
      </c>
      <c r="E6" s="291">
        <f>D6/C6*100</f>
        <v>97.9057830565812</v>
      </c>
      <c r="F6" s="188">
        <f>(D6-I6)/I6*100</f>
        <v>-16.720044643398701</v>
      </c>
      <c r="G6" s="273">
        <v>179824.85</v>
      </c>
      <c r="H6" s="279">
        <f>D6/G6*100-100</f>
        <v>-23.6495957038196</v>
      </c>
      <c r="I6" s="189">
        <v>164862</v>
      </c>
    </row>
    <row r="7" spans="1:9" ht="18.95" customHeight="1">
      <c r="A7" s="278" t="s">
        <v>12</v>
      </c>
      <c r="B7" s="187"/>
      <c r="C7" s="187"/>
      <c r="D7" s="187"/>
      <c r="E7" s="291"/>
      <c r="F7" s="188"/>
      <c r="G7" s="273">
        <v>468.1</v>
      </c>
      <c r="H7" s="279">
        <f>D7/G7*100-100</f>
        <v>-100</v>
      </c>
      <c r="I7" s="189"/>
    </row>
    <row r="8" spans="1:9" ht="18.95" customHeight="1">
      <c r="A8" s="278" t="s">
        <v>13</v>
      </c>
      <c r="B8" s="191">
        <v>55874.2934025</v>
      </c>
      <c r="C8" s="191">
        <v>51581</v>
      </c>
      <c r="D8" s="191">
        <v>51614</v>
      </c>
      <c r="E8" s="291">
        <f t="shared" ref="E8:E28" si="0">D8/C8*100</f>
        <v>100.063977045811</v>
      </c>
      <c r="F8" s="188">
        <f t="shared" ref="F8:F38" si="1">(D8-I8)/I8*100</f>
        <v>6.9476388802552798</v>
      </c>
      <c r="G8" s="273">
        <v>54864.45</v>
      </c>
      <c r="H8" s="279">
        <f t="shared" ref="H8:H19" si="2">D8/G8*100-100</f>
        <v>-5.9245103158784902</v>
      </c>
      <c r="I8" s="189">
        <v>48261</v>
      </c>
    </row>
    <row r="9" spans="1:9" ht="18.95" customHeight="1">
      <c r="A9" s="278" t="s">
        <v>14</v>
      </c>
      <c r="B9" s="191">
        <v>28836.1415175</v>
      </c>
      <c r="C9" s="191">
        <v>26902</v>
      </c>
      <c r="D9" s="280">
        <v>29978</v>
      </c>
      <c r="E9" s="291">
        <f t="shared" si="0"/>
        <v>111.43409411939599</v>
      </c>
      <c r="F9" s="188">
        <f t="shared" si="1"/>
        <v>20.3597382262015</v>
      </c>
      <c r="G9" s="273">
        <v>25513.279999999999</v>
      </c>
      <c r="H9" s="279">
        <f t="shared" si="2"/>
        <v>17.499592369150498</v>
      </c>
      <c r="I9" s="189">
        <v>24907</v>
      </c>
    </row>
    <row r="10" spans="1:9" ht="18.95" customHeight="1">
      <c r="A10" s="278" t="s">
        <v>15</v>
      </c>
      <c r="B10" s="191">
        <v>378.58506749999998</v>
      </c>
      <c r="C10" s="191">
        <v>331</v>
      </c>
      <c r="D10" s="191">
        <v>329</v>
      </c>
      <c r="E10" s="291">
        <f t="shared" si="0"/>
        <v>99.395770392749299</v>
      </c>
      <c r="F10" s="188">
        <f t="shared" si="1"/>
        <v>0.61162079510703404</v>
      </c>
      <c r="G10" s="273">
        <v>169.8</v>
      </c>
      <c r="H10" s="279">
        <f t="shared" si="2"/>
        <v>93.757361601884597</v>
      </c>
      <c r="I10" s="189">
        <v>327</v>
      </c>
    </row>
    <row r="11" spans="1:9" ht="18.95" customHeight="1">
      <c r="A11" s="278" t="s">
        <v>16</v>
      </c>
      <c r="B11" s="191">
        <v>28822.248487500001</v>
      </c>
      <c r="C11" s="191">
        <v>21803</v>
      </c>
      <c r="D11" s="191">
        <v>24157</v>
      </c>
      <c r="E11" s="291">
        <f t="shared" si="0"/>
        <v>110.796679356052</v>
      </c>
      <c r="F11" s="188">
        <f t="shared" si="1"/>
        <v>-2.9644506929102201</v>
      </c>
      <c r="G11" s="273">
        <v>25514.37</v>
      </c>
      <c r="H11" s="279">
        <f t="shared" si="2"/>
        <v>-5.3200216191895002</v>
      </c>
      <c r="I11" s="189">
        <v>24895</v>
      </c>
    </row>
    <row r="12" spans="1:9" ht="18.95" customHeight="1">
      <c r="A12" s="278" t="s">
        <v>17</v>
      </c>
      <c r="B12" s="191">
        <v>23878.645312500001</v>
      </c>
      <c r="C12" s="191">
        <v>21939</v>
      </c>
      <c r="D12" s="191">
        <v>21998</v>
      </c>
      <c r="E12" s="291">
        <f t="shared" si="0"/>
        <v>100.26892748074199</v>
      </c>
      <c r="F12" s="188">
        <f t="shared" si="1"/>
        <v>6.6569696969696999</v>
      </c>
      <c r="G12" s="273">
        <v>16995.79</v>
      </c>
      <c r="H12" s="279">
        <f t="shared" si="2"/>
        <v>29.432053467358699</v>
      </c>
      <c r="I12" s="189">
        <v>20625</v>
      </c>
    </row>
    <row r="13" spans="1:9" ht="18.95" customHeight="1">
      <c r="A13" s="278" t="s">
        <v>18</v>
      </c>
      <c r="B13" s="191">
        <v>9641.7628199999999</v>
      </c>
      <c r="C13" s="191">
        <v>7845</v>
      </c>
      <c r="D13" s="191">
        <v>7990</v>
      </c>
      <c r="E13" s="291">
        <f t="shared" si="0"/>
        <v>101.848311026131</v>
      </c>
      <c r="F13" s="188">
        <f t="shared" si="1"/>
        <v>-4.0585975024015397</v>
      </c>
      <c r="G13" s="273">
        <v>6195.75</v>
      </c>
      <c r="H13" s="279">
        <f t="shared" si="2"/>
        <v>28.9593673082355</v>
      </c>
      <c r="I13" s="189">
        <v>8328</v>
      </c>
    </row>
    <row r="14" spans="1:9" ht="18.95" customHeight="1">
      <c r="A14" s="278" t="s">
        <v>19</v>
      </c>
      <c r="B14" s="191">
        <v>14056.273102499999</v>
      </c>
      <c r="C14" s="191">
        <v>13165</v>
      </c>
      <c r="D14" s="191">
        <v>13230</v>
      </c>
      <c r="E14" s="291">
        <f t="shared" si="0"/>
        <v>100.49373338397299</v>
      </c>
      <c r="F14" s="188">
        <f t="shared" si="1"/>
        <v>8.9696071163825106</v>
      </c>
      <c r="G14" s="273">
        <v>18906.68</v>
      </c>
      <c r="H14" s="279">
        <f t="shared" si="2"/>
        <v>-30.024731999483802</v>
      </c>
      <c r="I14" s="189">
        <v>12141</v>
      </c>
    </row>
    <row r="15" spans="1:9" ht="18.95" customHeight="1">
      <c r="A15" s="278" t="s">
        <v>20</v>
      </c>
      <c r="B15" s="191">
        <v>124662.15819</v>
      </c>
      <c r="C15" s="191">
        <v>43103</v>
      </c>
      <c r="D15" s="191">
        <v>44926</v>
      </c>
      <c r="E15" s="291">
        <f t="shared" si="0"/>
        <v>104.229403985801</v>
      </c>
      <c r="F15" s="188">
        <f t="shared" si="1"/>
        <v>-58.276681897544499</v>
      </c>
      <c r="G15" s="273">
        <v>33827.96</v>
      </c>
      <c r="H15" s="279">
        <f t="shared" si="2"/>
        <v>32.8072990508443</v>
      </c>
      <c r="I15" s="189">
        <v>107676</v>
      </c>
    </row>
    <row r="16" spans="1:9" ht="18.95" customHeight="1">
      <c r="A16" s="278" t="s">
        <v>21</v>
      </c>
      <c r="B16" s="191">
        <v>2334.0290399999999</v>
      </c>
      <c r="C16" s="191">
        <v>2227</v>
      </c>
      <c r="D16" s="191">
        <v>2433</v>
      </c>
      <c r="E16" s="291">
        <f t="shared" si="0"/>
        <v>109.25011225864399</v>
      </c>
      <c r="F16" s="188">
        <f t="shared" si="1"/>
        <v>20.6845238095238</v>
      </c>
      <c r="G16" s="273">
        <v>195.8</v>
      </c>
      <c r="H16" s="279">
        <f t="shared" si="2"/>
        <v>1142.59448416752</v>
      </c>
      <c r="I16" s="189">
        <v>2016</v>
      </c>
    </row>
    <row r="17" spans="1:9" ht="18.95" customHeight="1">
      <c r="A17" s="278" t="s">
        <v>22</v>
      </c>
      <c r="B17" s="191">
        <v>2632.7291850000001</v>
      </c>
      <c r="C17" s="191">
        <v>1916</v>
      </c>
      <c r="D17" s="191">
        <v>1916</v>
      </c>
      <c r="E17" s="291">
        <f t="shared" si="0"/>
        <v>100</v>
      </c>
      <c r="F17" s="188">
        <f t="shared" si="1"/>
        <v>-15.7431838170624</v>
      </c>
      <c r="G17" s="273">
        <v>4588.68</v>
      </c>
      <c r="H17" s="279">
        <f t="shared" si="2"/>
        <v>-58.245072657060398</v>
      </c>
      <c r="I17" s="189">
        <v>2274</v>
      </c>
    </row>
    <row r="18" spans="1:9" ht="18.95" customHeight="1">
      <c r="A18" s="278" t="s">
        <v>23</v>
      </c>
      <c r="B18" s="191">
        <v>97935.441727500001</v>
      </c>
      <c r="C18" s="191">
        <v>80261</v>
      </c>
      <c r="D18" s="191">
        <v>77804</v>
      </c>
      <c r="E18" s="291">
        <f t="shared" si="0"/>
        <v>96.9387373693326</v>
      </c>
      <c r="F18" s="188">
        <f t="shared" si="1"/>
        <v>-8.0233121726897707</v>
      </c>
      <c r="G18" s="273">
        <v>101408.65</v>
      </c>
      <c r="H18" s="279">
        <f t="shared" si="2"/>
        <v>-23.276761893585999</v>
      </c>
      <c r="I18" s="189">
        <v>84591</v>
      </c>
    </row>
    <row r="19" spans="1:9" ht="18.95" customHeight="1">
      <c r="A19" s="278" t="s">
        <v>24</v>
      </c>
      <c r="B19" s="191">
        <v>126.19502249999999</v>
      </c>
      <c r="C19" s="191">
        <v>125</v>
      </c>
      <c r="D19" s="191">
        <v>125</v>
      </c>
      <c r="E19" s="291">
        <f t="shared" si="0"/>
        <v>100</v>
      </c>
      <c r="F19" s="188">
        <f t="shared" si="1"/>
        <v>14.678899082568799</v>
      </c>
      <c r="G19" s="273">
        <v>38</v>
      </c>
      <c r="H19" s="279">
        <f t="shared" si="2"/>
        <v>228.947368421053</v>
      </c>
      <c r="I19" s="189">
        <v>109</v>
      </c>
    </row>
    <row r="20" spans="1:9" ht="18.95" customHeight="1">
      <c r="A20" s="278" t="s">
        <v>25</v>
      </c>
      <c r="B20" s="187">
        <v>8.1042675000000006</v>
      </c>
      <c r="C20" s="187">
        <v>303</v>
      </c>
      <c r="D20" s="191">
        <v>303</v>
      </c>
      <c r="E20" s="291">
        <f t="shared" si="0"/>
        <v>100</v>
      </c>
      <c r="F20" s="188">
        <f t="shared" si="1"/>
        <v>4228.5714285714303</v>
      </c>
      <c r="I20" s="189">
        <v>7</v>
      </c>
    </row>
    <row r="21" spans="1:9" ht="18.95" customHeight="1">
      <c r="A21" s="278" t="s">
        <v>26</v>
      </c>
      <c r="B21" s="191">
        <v>17504.060047499999</v>
      </c>
      <c r="C21" s="191">
        <v>14181</v>
      </c>
      <c r="D21" s="191">
        <v>14773</v>
      </c>
      <c r="E21" s="291">
        <f t="shared" si="0"/>
        <v>104.174599816656</v>
      </c>
      <c r="F21" s="188">
        <f t="shared" si="1"/>
        <v>-2.2885111449169901</v>
      </c>
      <c r="I21" s="189">
        <v>15119</v>
      </c>
    </row>
    <row r="22" spans="1:9" ht="18.95" customHeight="1">
      <c r="A22" s="278" t="s">
        <v>27</v>
      </c>
      <c r="B22" s="191">
        <v>19975</v>
      </c>
      <c r="C22" s="191">
        <v>18016</v>
      </c>
      <c r="D22" s="191">
        <v>16446</v>
      </c>
      <c r="E22" s="291">
        <f t="shared" si="0"/>
        <v>91.285523978685603</v>
      </c>
      <c r="F22" s="188">
        <f t="shared" si="1"/>
        <v>4.2205323193916398</v>
      </c>
      <c r="I22" s="189">
        <v>15780</v>
      </c>
    </row>
    <row r="23" spans="1:9" ht="18.95" customHeight="1">
      <c r="A23" s="278" t="s">
        <v>28</v>
      </c>
      <c r="B23" s="191">
        <v>3000</v>
      </c>
      <c r="C23" s="191">
        <v>1907</v>
      </c>
      <c r="D23" s="191">
        <v>1429</v>
      </c>
      <c r="E23" s="291">
        <f t="shared" si="0"/>
        <v>74.934452018877806</v>
      </c>
      <c r="F23" s="188">
        <f t="shared" si="1"/>
        <v>-55.538270068450501</v>
      </c>
      <c r="I23" s="189">
        <v>3214</v>
      </c>
    </row>
    <row r="24" spans="1:9" ht="18.95" customHeight="1">
      <c r="A24" s="278" t="s">
        <v>29</v>
      </c>
      <c r="B24" s="191"/>
      <c r="C24" s="191"/>
      <c r="D24" s="191"/>
      <c r="E24" s="291"/>
      <c r="F24" s="188"/>
      <c r="I24" s="189">
        <v>41080</v>
      </c>
    </row>
    <row r="25" spans="1:9" ht="31.5" customHeight="1">
      <c r="A25" s="281" t="s">
        <v>30</v>
      </c>
      <c r="B25" s="191">
        <v>16000</v>
      </c>
      <c r="C25" s="191">
        <v>53190</v>
      </c>
      <c r="D25" s="191">
        <v>53764</v>
      </c>
      <c r="E25" s="291">
        <f t="shared" si="0"/>
        <v>101.079150216206</v>
      </c>
      <c r="F25" s="188">
        <f t="shared" si="1"/>
        <v>423.45438613572202</v>
      </c>
      <c r="I25" s="189">
        <v>10271</v>
      </c>
    </row>
    <row r="26" spans="1:9" ht="18.95" customHeight="1">
      <c r="A26" s="278" t="s">
        <v>31</v>
      </c>
      <c r="B26" s="191">
        <v>25</v>
      </c>
      <c r="C26" s="191">
        <v>15</v>
      </c>
      <c r="D26" s="191">
        <v>15</v>
      </c>
      <c r="E26" s="291">
        <f t="shared" si="0"/>
        <v>100</v>
      </c>
      <c r="F26" s="188">
        <f t="shared" si="1"/>
        <v>-40</v>
      </c>
      <c r="I26" s="189">
        <v>25</v>
      </c>
    </row>
    <row r="27" spans="1:9" ht="18.95" customHeight="1">
      <c r="A27" s="278" t="s">
        <v>32</v>
      </c>
      <c r="B27" s="191">
        <v>1000</v>
      </c>
      <c r="C27" s="191">
        <v>956</v>
      </c>
      <c r="D27" s="191">
        <v>956</v>
      </c>
      <c r="E27" s="291">
        <f t="shared" si="0"/>
        <v>100</v>
      </c>
      <c r="F27" s="188">
        <f t="shared" si="1"/>
        <v>-13.4841628959276</v>
      </c>
      <c r="I27" s="189">
        <v>1105</v>
      </c>
    </row>
    <row r="28" spans="1:9" ht="18.95" customHeight="1">
      <c r="A28" s="264" t="s">
        <v>33</v>
      </c>
      <c r="B28" s="198">
        <f>SUM(B6:B27)</f>
        <v>637560.05984500004</v>
      </c>
      <c r="C28" s="198">
        <f>SUM(C6:C27)</f>
        <v>499999.8</v>
      </c>
      <c r="D28" s="198">
        <f>SUM(D6:D27)</f>
        <v>501483</v>
      </c>
      <c r="E28" s="292">
        <f t="shared" si="0"/>
        <v>100.296640118656</v>
      </c>
      <c r="F28" s="199">
        <f t="shared" si="1"/>
        <v>-14.6576062816854</v>
      </c>
      <c r="I28" s="208">
        <v>587613</v>
      </c>
    </row>
    <row r="29" spans="1:9" ht="18.95" customHeight="1">
      <c r="A29" s="282" t="s">
        <v>34</v>
      </c>
      <c r="B29" s="214">
        <v>6384</v>
      </c>
      <c r="C29" s="214">
        <v>7000</v>
      </c>
      <c r="D29" s="214">
        <f>D30</f>
        <v>7000</v>
      </c>
      <c r="E29" s="292">
        <f t="shared" ref="E29:E38" si="3">D29/C29*100</f>
        <v>100</v>
      </c>
      <c r="F29" s="199">
        <f t="shared" si="1"/>
        <v>-41.6666666666667</v>
      </c>
      <c r="I29" s="208">
        <v>12000</v>
      </c>
    </row>
    <row r="30" spans="1:9" ht="18.95" customHeight="1">
      <c r="A30" s="283" t="s">
        <v>35</v>
      </c>
      <c r="B30" s="191">
        <v>6384</v>
      </c>
      <c r="C30" s="191">
        <v>7000</v>
      </c>
      <c r="D30" s="191">
        <v>7000</v>
      </c>
      <c r="E30" s="291">
        <f t="shared" si="3"/>
        <v>100</v>
      </c>
      <c r="F30" s="188">
        <f t="shared" si="1"/>
        <v>-41.6666666666667</v>
      </c>
      <c r="I30" s="189">
        <v>12000</v>
      </c>
    </row>
    <row r="31" spans="1:9" ht="18.95" customHeight="1">
      <c r="A31" s="284" t="s">
        <v>36</v>
      </c>
      <c r="B31" s="285">
        <f>SUM(B32:B36)</f>
        <v>99426</v>
      </c>
      <c r="C31" s="285">
        <f>SUM(C32:C36)</f>
        <v>148960</v>
      </c>
      <c r="D31" s="198">
        <f>SUM(D32:D36)</f>
        <v>217944</v>
      </c>
      <c r="E31" s="292">
        <f t="shared" si="3"/>
        <v>146.31041890440386</v>
      </c>
      <c r="F31" s="199">
        <f t="shared" si="1"/>
        <v>48.584674120534501</v>
      </c>
      <c r="I31" s="208">
        <v>146680</v>
      </c>
    </row>
    <row r="32" spans="1:9" ht="18.95" customHeight="1">
      <c r="A32" s="286" t="s">
        <v>37</v>
      </c>
      <c r="B32" s="191">
        <v>38465</v>
      </c>
      <c r="C32" s="191">
        <v>38465</v>
      </c>
      <c r="D32" s="191">
        <v>38465</v>
      </c>
      <c r="E32" s="291">
        <f t="shared" si="3"/>
        <v>100</v>
      </c>
      <c r="F32" s="188">
        <f t="shared" si="1"/>
        <v>0</v>
      </c>
      <c r="I32" s="189">
        <v>38465</v>
      </c>
    </row>
    <row r="33" spans="1:9" ht="18.95" customHeight="1">
      <c r="A33" s="286" t="s">
        <v>38</v>
      </c>
      <c r="B33" s="191">
        <v>17201</v>
      </c>
      <c r="C33" s="191">
        <v>76795</v>
      </c>
      <c r="D33" s="191">
        <v>106481</v>
      </c>
      <c r="E33" s="291">
        <f t="shared" si="3"/>
        <v>138.65616251058012</v>
      </c>
      <c r="F33" s="188">
        <f t="shared" si="1"/>
        <v>161.02762728899566</v>
      </c>
      <c r="I33" s="189">
        <v>40793</v>
      </c>
    </row>
    <row r="34" spans="1:9" ht="18.95" customHeight="1">
      <c r="A34" s="286" t="s">
        <v>39</v>
      </c>
      <c r="B34" s="191">
        <v>7000</v>
      </c>
      <c r="C34" s="191">
        <v>7000</v>
      </c>
      <c r="D34" s="191">
        <v>34866</v>
      </c>
      <c r="E34" s="291">
        <f t="shared" si="3"/>
        <v>498.085714285714</v>
      </c>
      <c r="F34" s="188">
        <f t="shared" si="1"/>
        <v>-5.22968197879859</v>
      </c>
      <c r="I34" s="189">
        <v>36790</v>
      </c>
    </row>
    <row r="35" spans="1:9" ht="18.95" customHeight="1">
      <c r="A35" s="286" t="s">
        <v>702</v>
      </c>
      <c r="B35" s="191"/>
      <c r="C35" s="191"/>
      <c r="D35" s="191">
        <v>162</v>
      </c>
      <c r="E35" s="291"/>
      <c r="F35" s="188"/>
      <c r="I35" s="189"/>
    </row>
    <row r="36" spans="1:9" ht="24">
      <c r="A36" s="286" t="s">
        <v>40</v>
      </c>
      <c r="B36" s="191">
        <v>36760</v>
      </c>
      <c r="C36" s="191">
        <v>26700</v>
      </c>
      <c r="D36" s="191">
        <v>37970</v>
      </c>
      <c r="E36" s="291">
        <f t="shared" si="3"/>
        <v>142.209737827715</v>
      </c>
      <c r="F36" s="188">
        <f t="shared" si="1"/>
        <v>23.955340820057501</v>
      </c>
      <c r="I36" s="189">
        <v>30632</v>
      </c>
    </row>
    <row r="37" spans="1:9" s="271" customFormat="1" ht="18.95" customHeight="1">
      <c r="A37" s="287" t="s">
        <v>41</v>
      </c>
      <c r="B37" s="214">
        <v>12000</v>
      </c>
      <c r="C37" s="214">
        <v>12260</v>
      </c>
      <c r="D37" s="214">
        <v>12260</v>
      </c>
      <c r="E37" s="292">
        <f t="shared" si="3"/>
        <v>100</v>
      </c>
      <c r="F37" s="199">
        <f t="shared" si="1"/>
        <v>746.10075914423703</v>
      </c>
      <c r="G37" s="288"/>
      <c r="H37" s="288"/>
      <c r="I37" s="208">
        <v>1449</v>
      </c>
    </row>
    <row r="38" spans="1:9" ht="18.95" customHeight="1">
      <c r="A38" s="289" t="s">
        <v>42</v>
      </c>
      <c r="B38" s="198">
        <f>B28+B31+B37+B29</f>
        <v>755370.05984500004</v>
      </c>
      <c r="C38" s="198">
        <f>C28+C31+C37+C29</f>
        <v>668219.80000000005</v>
      </c>
      <c r="D38" s="198">
        <f>D28+D29+D31+D37</f>
        <v>738687</v>
      </c>
      <c r="E38" s="292">
        <f t="shared" si="3"/>
        <v>110.54551212041306</v>
      </c>
      <c r="F38" s="199">
        <f t="shared" si="1"/>
        <v>-1.2109791880086982</v>
      </c>
      <c r="I38" s="208">
        <v>747742</v>
      </c>
    </row>
  </sheetData>
  <mergeCells count="5">
    <mergeCell ref="A2:F2"/>
    <mergeCell ref="D4:F4"/>
    <mergeCell ref="A4:A5"/>
    <mergeCell ref="B4:B5"/>
    <mergeCell ref="C4:C5"/>
  </mergeCells>
  <phoneticPr fontId="43" type="noConversion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26"/>
  <sheetViews>
    <sheetView workbookViewId="0">
      <selection activeCell="J15" sqref="J15"/>
    </sheetView>
  </sheetViews>
  <sheetFormatPr defaultColWidth="9" defaultRowHeight="13.5"/>
  <cols>
    <col min="1" max="1" width="23.625" style="179" customWidth="1"/>
    <col min="2" max="2" width="13.75" style="179" customWidth="1"/>
    <col min="3" max="3" width="11.5" style="179" customWidth="1"/>
    <col min="4" max="4" width="13.875" style="179" customWidth="1"/>
    <col min="5" max="5" width="12.125" style="179" customWidth="1"/>
    <col min="6" max="6" width="12" style="179" customWidth="1"/>
    <col min="7" max="7" width="9.375" style="179" hidden="1" customWidth="1"/>
    <col min="8" max="16384" width="9" style="179"/>
  </cols>
  <sheetData>
    <row r="1" spans="1:8" ht="16.5" customHeight="1">
      <c r="A1" s="1" t="s">
        <v>530</v>
      </c>
      <c r="B1" s="180"/>
      <c r="C1" s="180"/>
      <c r="D1" s="180"/>
      <c r="E1" s="180"/>
      <c r="F1" s="180"/>
      <c r="G1" s="180"/>
    </row>
    <row r="2" spans="1:8" ht="25.5">
      <c r="A2" s="293" t="s">
        <v>531</v>
      </c>
      <c r="B2" s="293"/>
      <c r="C2" s="293"/>
      <c r="D2" s="293"/>
      <c r="E2" s="293"/>
      <c r="F2" s="293"/>
      <c r="G2" s="293"/>
      <c r="H2" s="181"/>
    </row>
    <row r="3" spans="1:8" ht="20.25" customHeight="1">
      <c r="A3" s="182"/>
      <c r="B3" s="180"/>
      <c r="C3" s="180"/>
      <c r="D3" s="180"/>
      <c r="E3" s="180"/>
      <c r="F3" s="183" t="s">
        <v>532</v>
      </c>
    </row>
    <row r="4" spans="1:8" ht="31.5" customHeight="1">
      <c r="A4" s="297" t="s">
        <v>3</v>
      </c>
      <c r="B4" s="297" t="s">
        <v>4</v>
      </c>
      <c r="C4" s="298" t="s">
        <v>525</v>
      </c>
      <c r="D4" s="297" t="s">
        <v>46</v>
      </c>
      <c r="E4" s="297"/>
      <c r="F4" s="297"/>
      <c r="G4" s="297" t="s">
        <v>533</v>
      </c>
    </row>
    <row r="5" spans="1:8" ht="35.1" customHeight="1">
      <c r="A5" s="297"/>
      <c r="B5" s="297"/>
      <c r="C5" s="299"/>
      <c r="D5" s="16" t="s">
        <v>8</v>
      </c>
      <c r="E5" s="16" t="s">
        <v>9</v>
      </c>
      <c r="F5" s="185" t="s">
        <v>10</v>
      </c>
      <c r="G5" s="297"/>
    </row>
    <row r="6" spans="1:8" ht="30.75" customHeight="1">
      <c r="A6" s="186" t="s">
        <v>534</v>
      </c>
      <c r="B6" s="8"/>
      <c r="C6" s="8"/>
      <c r="D6" s="8"/>
      <c r="E6" s="187"/>
      <c r="F6" s="188"/>
      <c r="G6" s="189"/>
    </row>
    <row r="7" spans="1:8" ht="30.75" customHeight="1">
      <c r="A7" s="186" t="s">
        <v>535</v>
      </c>
      <c r="B7" s="8"/>
      <c r="C7" s="8"/>
      <c r="D7" s="8"/>
      <c r="E7" s="187"/>
      <c r="F7" s="188"/>
      <c r="G7" s="189"/>
    </row>
    <row r="8" spans="1:8" ht="30.75" customHeight="1">
      <c r="A8" s="186" t="s">
        <v>701</v>
      </c>
      <c r="B8" s="8">
        <v>51</v>
      </c>
      <c r="C8" s="8">
        <v>80</v>
      </c>
      <c r="D8" s="8">
        <v>80</v>
      </c>
      <c r="E8" s="187">
        <f>D8/C8*100</f>
        <v>100</v>
      </c>
      <c r="F8" s="188">
        <f>(D8-G8)/G8*100</f>
        <v>233.333333333333</v>
      </c>
      <c r="G8" s="190">
        <v>24</v>
      </c>
    </row>
    <row r="9" spans="1:8" ht="30.75" customHeight="1">
      <c r="A9" s="186" t="s">
        <v>536</v>
      </c>
      <c r="B9" s="8"/>
      <c r="C9" s="8"/>
      <c r="D9" s="8"/>
      <c r="E9" s="187"/>
      <c r="F9" s="188"/>
      <c r="G9" s="189"/>
    </row>
    <row r="10" spans="1:8" ht="30.75" customHeight="1">
      <c r="A10" s="186" t="s">
        <v>537</v>
      </c>
      <c r="B10" s="8"/>
      <c r="C10" s="8"/>
      <c r="D10" s="8"/>
      <c r="E10" s="187"/>
      <c r="F10" s="188"/>
      <c r="G10" s="189"/>
    </row>
    <row r="11" spans="1:8" ht="30.75" customHeight="1">
      <c r="A11" s="186" t="s">
        <v>538</v>
      </c>
      <c r="B11" s="191">
        <v>601510</v>
      </c>
      <c r="C11" s="192">
        <f>179123-11307</f>
        <v>167816</v>
      </c>
      <c r="D11" s="192">
        <v>186772</v>
      </c>
      <c r="E11" s="187">
        <f>D11/C11*100</f>
        <v>111.29570481956399</v>
      </c>
      <c r="F11" s="188">
        <f t="shared" ref="F11:F26" si="0">(D11-G11)/G11*100</f>
        <v>323.942255311422</v>
      </c>
      <c r="G11" s="190">
        <v>44056</v>
      </c>
    </row>
    <row r="12" spans="1:8" ht="30.75" customHeight="1">
      <c r="A12" s="186" t="s">
        <v>539</v>
      </c>
      <c r="B12" s="8"/>
      <c r="C12" s="8"/>
      <c r="D12" s="8"/>
      <c r="E12" s="187"/>
      <c r="F12" s="188"/>
      <c r="G12" s="189"/>
    </row>
    <row r="13" spans="1:8" ht="30.75" customHeight="1">
      <c r="A13" s="186" t="s">
        <v>540</v>
      </c>
      <c r="B13" s="8"/>
      <c r="C13" s="8"/>
      <c r="D13" s="8"/>
      <c r="E13" s="187"/>
      <c r="F13" s="188"/>
      <c r="G13" s="189"/>
    </row>
    <row r="14" spans="1:8" ht="30.75" customHeight="1">
      <c r="A14" s="186" t="s">
        <v>541</v>
      </c>
      <c r="B14" s="8"/>
      <c r="C14" s="8"/>
      <c r="D14" s="8"/>
      <c r="E14" s="187"/>
      <c r="F14" s="188"/>
      <c r="G14" s="189"/>
    </row>
    <row r="15" spans="1:8" ht="30.75" customHeight="1">
      <c r="A15" s="193" t="s">
        <v>542</v>
      </c>
      <c r="B15" s="8"/>
      <c r="C15" s="8"/>
      <c r="D15" s="8"/>
      <c r="E15" s="187"/>
      <c r="F15" s="188"/>
      <c r="G15" s="189"/>
    </row>
    <row r="16" spans="1:8" ht="30.75" customHeight="1">
      <c r="A16" s="193" t="s">
        <v>543</v>
      </c>
      <c r="B16" s="8"/>
      <c r="C16" s="8"/>
      <c r="D16" s="8"/>
      <c r="E16" s="187"/>
      <c r="F16" s="188"/>
      <c r="G16" s="189"/>
    </row>
    <row r="17" spans="1:7" ht="30.75" customHeight="1">
      <c r="A17" s="186" t="s">
        <v>544</v>
      </c>
      <c r="B17" s="8">
        <v>280</v>
      </c>
      <c r="C17" s="191">
        <v>64955</v>
      </c>
      <c r="D17" s="8">
        <v>65856</v>
      </c>
      <c r="E17" s="187">
        <f>D17/C17*100</f>
        <v>101.387114155954</v>
      </c>
      <c r="F17" s="188">
        <f t="shared" si="0"/>
        <v>66.702948993798202</v>
      </c>
      <c r="G17" s="190">
        <v>39505</v>
      </c>
    </row>
    <row r="18" spans="1:7" ht="30.75" customHeight="1">
      <c r="A18" s="186" t="s">
        <v>545</v>
      </c>
      <c r="B18" s="194">
        <v>8884</v>
      </c>
      <c r="C18" s="195">
        <v>9074</v>
      </c>
      <c r="D18" s="8">
        <v>9854</v>
      </c>
      <c r="E18" s="187">
        <f t="shared" ref="E18:E22" si="1">D18/C18*100</f>
        <v>108.59598853868199</v>
      </c>
      <c r="F18" s="188">
        <f t="shared" si="0"/>
        <v>28.945302276890899</v>
      </c>
      <c r="G18" s="190">
        <v>7642</v>
      </c>
    </row>
    <row r="19" spans="1:7" ht="33" customHeight="1">
      <c r="A19" s="196" t="s">
        <v>546</v>
      </c>
      <c r="B19" s="8"/>
      <c r="C19" s="8"/>
      <c r="D19" s="8"/>
      <c r="E19" s="187"/>
      <c r="F19" s="188"/>
      <c r="G19" s="190"/>
    </row>
    <row r="20" spans="1:7" ht="33" customHeight="1">
      <c r="A20" s="197" t="s">
        <v>547</v>
      </c>
      <c r="B20" s="6">
        <f>SUM(B7:B18)</f>
        <v>610725</v>
      </c>
      <c r="C20" s="6">
        <f>SUM(C7:C18)</f>
        <v>241925</v>
      </c>
      <c r="D20" s="6">
        <f>SUM(D7:D19)</f>
        <v>262562</v>
      </c>
      <c r="E20" s="198">
        <f t="shared" si="1"/>
        <v>108.530329647618</v>
      </c>
      <c r="F20" s="199">
        <f t="shared" si="0"/>
        <v>187.811722406744</v>
      </c>
      <c r="G20" s="200">
        <v>91227</v>
      </c>
    </row>
    <row r="21" spans="1:7" ht="21" customHeight="1">
      <c r="A21" s="201" t="s">
        <v>74</v>
      </c>
      <c r="B21" s="6">
        <f>SUM(B22:B24)</f>
        <v>0</v>
      </c>
      <c r="C21" s="6">
        <f>SUM(C22:C24)</f>
        <v>54</v>
      </c>
      <c r="D21" s="6">
        <f>SUM(D22:D24)</f>
        <v>2616</v>
      </c>
      <c r="E21" s="198">
        <f t="shared" si="1"/>
        <v>4844.4444444444398</v>
      </c>
      <c r="F21" s="199">
        <f t="shared" si="0"/>
        <v>-90.742772214161903</v>
      </c>
      <c r="G21" s="190">
        <v>28259</v>
      </c>
    </row>
    <row r="22" spans="1:7" ht="21" customHeight="1">
      <c r="A22" s="202" t="s">
        <v>75</v>
      </c>
      <c r="B22" s="8"/>
      <c r="C22" s="8">
        <v>54</v>
      </c>
      <c r="D22" s="8">
        <v>64</v>
      </c>
      <c r="E22" s="187">
        <f t="shared" si="1"/>
        <v>118.518518518519</v>
      </c>
      <c r="F22" s="188">
        <f t="shared" si="0"/>
        <v>8.4745762711864394</v>
      </c>
      <c r="G22" s="190">
        <v>59</v>
      </c>
    </row>
    <row r="23" spans="1:7" ht="21" customHeight="1">
      <c r="A23" s="202" t="s">
        <v>76</v>
      </c>
      <c r="B23" s="8"/>
      <c r="C23" s="8"/>
      <c r="D23" s="8">
        <v>2552</v>
      </c>
      <c r="E23" s="187"/>
      <c r="F23" s="188"/>
      <c r="G23" s="190"/>
    </row>
    <row r="24" spans="1:7" ht="21" customHeight="1">
      <c r="A24" s="202" t="s">
        <v>78</v>
      </c>
      <c r="B24" s="194"/>
      <c r="C24" s="8"/>
      <c r="D24" s="8"/>
      <c r="E24" s="187"/>
      <c r="F24" s="188"/>
      <c r="G24" s="189">
        <v>28200</v>
      </c>
    </row>
    <row r="25" spans="1:7" ht="21" customHeight="1">
      <c r="A25" s="203" t="s">
        <v>79</v>
      </c>
      <c r="B25" s="6"/>
      <c r="C25" s="6">
        <v>13335</v>
      </c>
      <c r="D25" s="6">
        <v>24293</v>
      </c>
      <c r="E25" s="198">
        <f>D25/C25*100</f>
        <v>182.17472815898</v>
      </c>
      <c r="F25" s="199">
        <f t="shared" si="0"/>
        <v>-1.1515299479166701</v>
      </c>
      <c r="G25" s="200">
        <v>24576</v>
      </c>
    </row>
    <row r="26" spans="1:7" ht="21" customHeight="1">
      <c r="A26" s="204" t="s">
        <v>80</v>
      </c>
      <c r="B26" s="6">
        <f t="shared" ref="B26:D26" si="2">SUM(B20:B21)+B25</f>
        <v>610725</v>
      </c>
      <c r="C26" s="6">
        <f t="shared" si="2"/>
        <v>255314</v>
      </c>
      <c r="D26" s="6">
        <f t="shared" si="2"/>
        <v>289471</v>
      </c>
      <c r="E26" s="198">
        <f>D26/C26*100</f>
        <v>113.378428131634</v>
      </c>
      <c r="F26" s="199">
        <f t="shared" si="0"/>
        <v>100.935014091155</v>
      </c>
      <c r="G26" s="200">
        <v>144062</v>
      </c>
    </row>
  </sheetData>
  <mergeCells count="6">
    <mergeCell ref="A2:G2"/>
    <mergeCell ref="D4:F4"/>
    <mergeCell ref="A4:A5"/>
    <mergeCell ref="B4:B5"/>
    <mergeCell ref="C4:C5"/>
    <mergeCell ref="G4:G5"/>
  </mergeCells>
  <phoneticPr fontId="43" type="noConversion"/>
  <pageMargins left="1.0625" right="0.51180555555555596" top="0.75138888888888899" bottom="0.75138888888888899" header="0.29861111111111099" footer="0.29861111111111099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14"/>
  <sheetViews>
    <sheetView workbookViewId="0">
      <selection activeCell="K11" sqref="K11"/>
    </sheetView>
  </sheetViews>
  <sheetFormatPr defaultColWidth="9" defaultRowHeight="13.5"/>
  <cols>
    <col min="1" max="1" width="24.375" style="179" customWidth="1"/>
    <col min="2" max="2" width="11.875" style="179" customWidth="1"/>
    <col min="3" max="3" width="11.625" style="179" customWidth="1"/>
    <col min="4" max="4" width="12.625" style="179" customWidth="1"/>
    <col min="5" max="5" width="13.125" style="179" customWidth="1"/>
    <col min="6" max="6" width="13.75" style="179" customWidth="1"/>
    <col min="7" max="7" width="11.375" style="179" hidden="1" customWidth="1"/>
    <col min="8" max="16384" width="9" style="179"/>
  </cols>
  <sheetData>
    <row r="1" spans="1:8" ht="21.75" customHeight="1">
      <c r="A1" s="1" t="s">
        <v>548</v>
      </c>
      <c r="B1" s="180"/>
      <c r="C1" s="180"/>
      <c r="D1" s="180"/>
      <c r="E1" s="180"/>
      <c r="F1" s="180"/>
      <c r="G1" s="180"/>
    </row>
    <row r="2" spans="1:8" ht="55.5" customHeight="1">
      <c r="A2" s="316" t="s">
        <v>549</v>
      </c>
      <c r="B2" s="316"/>
      <c r="C2" s="316"/>
      <c r="D2" s="316"/>
      <c r="E2" s="316"/>
      <c r="F2" s="316"/>
      <c r="G2" s="316"/>
      <c r="H2" s="181"/>
    </row>
    <row r="3" spans="1:8" ht="18.75" customHeight="1">
      <c r="A3" s="182"/>
      <c r="B3" s="180"/>
      <c r="C3" s="180"/>
      <c r="D3" s="180"/>
      <c r="E3" s="180"/>
      <c r="F3" s="205" t="s">
        <v>524</v>
      </c>
    </row>
    <row r="4" spans="1:8" ht="30.75" customHeight="1">
      <c r="A4" s="298" t="s">
        <v>3</v>
      </c>
      <c r="B4" s="298" t="s">
        <v>4</v>
      </c>
      <c r="C4" s="297" t="s">
        <v>525</v>
      </c>
      <c r="D4" s="297" t="s">
        <v>6</v>
      </c>
      <c r="E4" s="297"/>
      <c r="F4" s="297"/>
      <c r="G4" s="184" t="s">
        <v>526</v>
      </c>
    </row>
    <row r="5" spans="1:8" ht="30.75" customHeight="1">
      <c r="A5" s="299"/>
      <c r="B5" s="299"/>
      <c r="C5" s="297"/>
      <c r="D5" s="16" t="s">
        <v>8</v>
      </c>
      <c r="E5" s="16" t="s">
        <v>9</v>
      </c>
      <c r="F5" s="16" t="s">
        <v>10</v>
      </c>
      <c r="G5" s="184"/>
    </row>
    <row r="6" spans="1:8" ht="30.75" customHeight="1">
      <c r="A6" s="184" t="s">
        <v>527</v>
      </c>
      <c r="B6" s="198">
        <f>B7</f>
        <v>586149</v>
      </c>
      <c r="C6" s="198">
        <f>C7</f>
        <v>230738</v>
      </c>
      <c r="D6" s="198">
        <f>D7</f>
        <v>264895</v>
      </c>
      <c r="E6" s="198">
        <f t="shared" ref="E6:E14" si="0">D6/C6*100</f>
        <v>114.80337005608099</v>
      </c>
      <c r="F6" s="199">
        <f t="shared" ref="F6:F14" si="1">(D6-G6)/G6*100</f>
        <v>83.8948398786507</v>
      </c>
      <c r="G6" s="206">
        <v>144047</v>
      </c>
    </row>
    <row r="7" spans="1:8" ht="35.1" customHeight="1">
      <c r="A7" s="207" t="s">
        <v>36</v>
      </c>
      <c r="B7" s="198">
        <f>SUM(B8:B12)</f>
        <v>586149</v>
      </c>
      <c r="C7" s="198">
        <f>SUM(C8:C12)</f>
        <v>230738</v>
      </c>
      <c r="D7" s="198">
        <f>SUM(D8:D12)</f>
        <v>264895</v>
      </c>
      <c r="E7" s="198">
        <f t="shared" si="0"/>
        <v>114.80337005608099</v>
      </c>
      <c r="F7" s="199">
        <f t="shared" si="1"/>
        <v>83.8948398786507</v>
      </c>
      <c r="G7" s="208">
        <v>144047</v>
      </c>
    </row>
    <row r="8" spans="1:8" ht="35.1" customHeight="1">
      <c r="A8" s="209" t="s">
        <v>37</v>
      </c>
      <c r="B8" s="210"/>
      <c r="C8" s="211"/>
      <c r="D8" s="212"/>
      <c r="E8" s="187"/>
      <c r="F8" s="188"/>
      <c r="G8" s="213"/>
    </row>
    <row r="9" spans="1:8" ht="35.1" customHeight="1">
      <c r="A9" s="209" t="s">
        <v>38</v>
      </c>
      <c r="B9" s="211"/>
      <c r="C9" s="211"/>
      <c r="D9" s="212"/>
      <c r="E9" s="187"/>
      <c r="F9" s="188"/>
      <c r="G9" s="213"/>
    </row>
    <row r="10" spans="1:8" ht="35.1" customHeight="1">
      <c r="A10" s="209" t="s">
        <v>39</v>
      </c>
      <c r="B10" s="191">
        <v>577265</v>
      </c>
      <c r="C10" s="8">
        <v>141564</v>
      </c>
      <c r="D10" s="8">
        <v>174876</v>
      </c>
      <c r="E10" s="187">
        <f t="shared" si="0"/>
        <v>123.531406289735</v>
      </c>
      <c r="F10" s="188">
        <f t="shared" si="1"/>
        <v>156.619610835559</v>
      </c>
      <c r="G10" s="190">
        <v>68146</v>
      </c>
    </row>
    <row r="11" spans="1:8" ht="35.1" customHeight="1">
      <c r="A11" s="209" t="s">
        <v>528</v>
      </c>
      <c r="B11" s="8"/>
      <c r="C11" s="191">
        <v>80100</v>
      </c>
      <c r="D11" s="191">
        <v>80100</v>
      </c>
      <c r="E11" s="187">
        <f t="shared" si="0"/>
        <v>100</v>
      </c>
      <c r="F11" s="188">
        <f t="shared" si="1"/>
        <v>17.448680351906201</v>
      </c>
      <c r="G11" s="190">
        <v>68200</v>
      </c>
    </row>
    <row r="12" spans="1:8" ht="35.1" customHeight="1">
      <c r="A12" s="209" t="s">
        <v>529</v>
      </c>
      <c r="B12" s="8">
        <v>8884</v>
      </c>
      <c r="C12" s="8">
        <v>9074</v>
      </c>
      <c r="D12" s="8">
        <v>9919</v>
      </c>
      <c r="E12" s="187">
        <f t="shared" si="0"/>
        <v>109.31232091690499</v>
      </c>
      <c r="F12" s="188">
        <f t="shared" si="1"/>
        <v>28.8014543565771</v>
      </c>
      <c r="G12" s="190">
        <v>7701</v>
      </c>
    </row>
    <row r="13" spans="1:8" ht="35.1" customHeight="1">
      <c r="A13" s="207" t="s">
        <v>41</v>
      </c>
      <c r="B13" s="214">
        <v>24576</v>
      </c>
      <c r="C13" s="6">
        <v>24576</v>
      </c>
      <c r="D13" s="6">
        <v>24576</v>
      </c>
      <c r="E13" s="198">
        <f t="shared" si="0"/>
        <v>100</v>
      </c>
      <c r="F13" s="199">
        <f t="shared" si="1"/>
        <v>163740</v>
      </c>
      <c r="G13" s="200">
        <v>15</v>
      </c>
    </row>
    <row r="14" spans="1:8" ht="35.1" customHeight="1">
      <c r="A14" s="197" t="s">
        <v>42</v>
      </c>
      <c r="B14" s="198">
        <f>B7+B13</f>
        <v>610725</v>
      </c>
      <c r="C14" s="198">
        <f>C7+C13</f>
        <v>255314</v>
      </c>
      <c r="D14" s="198">
        <f>D7+D13</f>
        <v>289471</v>
      </c>
      <c r="E14" s="198">
        <f t="shared" si="0"/>
        <v>113.378428131634</v>
      </c>
      <c r="F14" s="199">
        <f t="shared" si="1"/>
        <v>100.935014091155</v>
      </c>
      <c r="G14" s="208">
        <v>144062</v>
      </c>
    </row>
  </sheetData>
  <mergeCells count="5">
    <mergeCell ref="A2:G2"/>
    <mergeCell ref="D4:F4"/>
    <mergeCell ref="A4:A5"/>
    <mergeCell ref="B4:B5"/>
    <mergeCell ref="C4:C5"/>
  </mergeCells>
  <phoneticPr fontId="43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26"/>
  <sheetViews>
    <sheetView workbookViewId="0">
      <selection activeCell="M26" sqref="M26"/>
    </sheetView>
  </sheetViews>
  <sheetFormatPr defaultColWidth="9" defaultRowHeight="13.5"/>
  <cols>
    <col min="1" max="1" width="25.125" style="179" customWidth="1"/>
    <col min="2" max="2" width="13.375" style="179" customWidth="1"/>
    <col min="3" max="3" width="11.5" style="179" customWidth="1"/>
    <col min="4" max="4" width="11.125" style="179" customWidth="1"/>
    <col min="5" max="6" width="13.125" style="179" customWidth="1"/>
    <col min="7" max="7" width="9.375" style="179" hidden="1" customWidth="1"/>
    <col min="8" max="16384" width="9" style="179"/>
  </cols>
  <sheetData>
    <row r="1" spans="1:8" ht="16.5" customHeight="1">
      <c r="A1" s="1" t="s">
        <v>550</v>
      </c>
      <c r="B1" s="180"/>
      <c r="C1" s="180"/>
      <c r="D1" s="180"/>
      <c r="E1" s="180"/>
      <c r="F1" s="180"/>
      <c r="G1" s="180"/>
    </row>
    <row r="2" spans="1:8" ht="25.5">
      <c r="A2" s="293" t="s">
        <v>551</v>
      </c>
      <c r="B2" s="293"/>
      <c r="C2" s="293"/>
      <c r="D2" s="293"/>
      <c r="E2" s="293"/>
      <c r="F2" s="293"/>
      <c r="G2" s="293"/>
      <c r="H2" s="181"/>
    </row>
    <row r="3" spans="1:8" ht="20.25" customHeight="1">
      <c r="A3" s="182"/>
      <c r="B3" s="180"/>
      <c r="C3" s="180"/>
      <c r="D3" s="180"/>
      <c r="E3" s="180"/>
      <c r="F3" s="183" t="s">
        <v>532</v>
      </c>
    </row>
    <row r="4" spans="1:8" ht="31.5" customHeight="1">
      <c r="A4" s="297" t="s">
        <v>3</v>
      </c>
      <c r="B4" s="297" t="s">
        <v>4</v>
      </c>
      <c r="C4" s="298" t="s">
        <v>525</v>
      </c>
      <c r="D4" s="297" t="s">
        <v>46</v>
      </c>
      <c r="E4" s="297"/>
      <c r="F4" s="297"/>
      <c r="G4" s="297" t="s">
        <v>533</v>
      </c>
    </row>
    <row r="5" spans="1:8" ht="35.1" customHeight="1">
      <c r="A5" s="297"/>
      <c r="B5" s="297"/>
      <c r="C5" s="299"/>
      <c r="D5" s="16" t="s">
        <v>8</v>
      </c>
      <c r="E5" s="16" t="s">
        <v>9</v>
      </c>
      <c r="F5" s="185" t="s">
        <v>10</v>
      </c>
      <c r="G5" s="297"/>
    </row>
    <row r="6" spans="1:8" ht="28.5" customHeight="1">
      <c r="A6" s="186" t="s">
        <v>534</v>
      </c>
      <c r="B6" s="8"/>
      <c r="C6" s="8"/>
      <c r="D6" s="8"/>
      <c r="E6" s="187"/>
      <c r="F6" s="188"/>
      <c r="G6" s="189"/>
    </row>
    <row r="7" spans="1:8" ht="28.5" customHeight="1">
      <c r="A7" s="186" t="s">
        <v>535</v>
      </c>
      <c r="B7" s="8"/>
      <c r="C7" s="8"/>
      <c r="D7" s="8"/>
      <c r="E7" s="187"/>
      <c r="F7" s="188"/>
      <c r="G7" s="189"/>
    </row>
    <row r="8" spans="1:8" ht="28.5" customHeight="1">
      <c r="A8" s="186" t="s">
        <v>701</v>
      </c>
      <c r="B8" s="8">
        <v>51</v>
      </c>
      <c r="C8" s="8">
        <v>80</v>
      </c>
      <c r="D8" s="8">
        <v>80</v>
      </c>
      <c r="E8" s="187">
        <f>D8/C8*100</f>
        <v>100</v>
      </c>
      <c r="F8" s="188">
        <f>(D8-G8)/G8*100</f>
        <v>233.333333333333</v>
      </c>
      <c r="G8" s="190">
        <v>24</v>
      </c>
    </row>
    <row r="9" spans="1:8" ht="28.5" customHeight="1">
      <c r="A9" s="186" t="s">
        <v>536</v>
      </c>
      <c r="B9" s="8"/>
      <c r="C9" s="8"/>
      <c r="D9" s="8"/>
      <c r="E9" s="187"/>
      <c r="F9" s="188"/>
      <c r="G9" s="189"/>
    </row>
    <row r="10" spans="1:8" ht="28.5" customHeight="1">
      <c r="A10" s="186" t="s">
        <v>537</v>
      </c>
      <c r="B10" s="8"/>
      <c r="C10" s="8"/>
      <c r="D10" s="8"/>
      <c r="E10" s="187"/>
      <c r="F10" s="188"/>
      <c r="G10" s="189"/>
    </row>
    <row r="11" spans="1:8" ht="28.5" customHeight="1">
      <c r="A11" s="186" t="s">
        <v>538</v>
      </c>
      <c r="B11" s="191">
        <v>601510</v>
      </c>
      <c r="C11" s="192">
        <f>179123-11307</f>
        <v>167816</v>
      </c>
      <c r="D11" s="192">
        <v>186772</v>
      </c>
      <c r="E11" s="187">
        <f>D11/C11*100</f>
        <v>111.29570481956399</v>
      </c>
      <c r="F11" s="188">
        <f>(D11-G11)/G11*100</f>
        <v>323.942255311422</v>
      </c>
      <c r="G11" s="190">
        <v>44056</v>
      </c>
    </row>
    <row r="12" spans="1:8" ht="28.5" customHeight="1">
      <c r="A12" s="186" t="s">
        <v>539</v>
      </c>
      <c r="B12" s="8"/>
      <c r="C12" s="8"/>
      <c r="D12" s="8"/>
      <c r="E12" s="187"/>
      <c r="F12" s="188"/>
      <c r="G12" s="189"/>
    </row>
    <row r="13" spans="1:8" ht="28.5" customHeight="1">
      <c r="A13" s="186" t="s">
        <v>540</v>
      </c>
      <c r="B13" s="8"/>
      <c r="C13" s="8"/>
      <c r="D13" s="8"/>
      <c r="E13" s="187"/>
      <c r="F13" s="188"/>
      <c r="G13" s="189"/>
    </row>
    <row r="14" spans="1:8" ht="28.5" customHeight="1">
      <c r="A14" s="186" t="s">
        <v>541</v>
      </c>
      <c r="B14" s="8"/>
      <c r="C14" s="8"/>
      <c r="D14" s="8"/>
      <c r="E14" s="187"/>
      <c r="F14" s="188"/>
      <c r="G14" s="189"/>
    </row>
    <row r="15" spans="1:8" ht="28.5" customHeight="1">
      <c r="A15" s="193" t="s">
        <v>542</v>
      </c>
      <c r="B15" s="8"/>
      <c r="C15" s="8"/>
      <c r="D15" s="8"/>
      <c r="E15" s="187"/>
      <c r="F15" s="188"/>
      <c r="G15" s="189"/>
    </row>
    <row r="16" spans="1:8" ht="28.5" customHeight="1">
      <c r="A16" s="193" t="s">
        <v>543</v>
      </c>
      <c r="B16" s="8"/>
      <c r="C16" s="8"/>
      <c r="D16" s="8"/>
      <c r="E16" s="187"/>
      <c r="F16" s="188"/>
      <c r="G16" s="189"/>
    </row>
    <row r="17" spans="1:7" ht="28.5" customHeight="1">
      <c r="A17" s="186" t="s">
        <v>544</v>
      </c>
      <c r="B17" s="8">
        <v>280</v>
      </c>
      <c r="C17" s="191">
        <v>64955</v>
      </c>
      <c r="D17" s="8">
        <v>65856</v>
      </c>
      <c r="E17" s="187">
        <f t="shared" ref="E17:E22" si="0">D17/C17*100</f>
        <v>101.387114155954</v>
      </c>
      <c r="F17" s="188">
        <f t="shared" ref="F17:F22" si="1">(D17-G17)/G17*100</f>
        <v>66.702948993798202</v>
      </c>
      <c r="G17" s="190">
        <v>39505</v>
      </c>
    </row>
    <row r="18" spans="1:7" ht="28.5" customHeight="1">
      <c r="A18" s="186" t="s">
        <v>545</v>
      </c>
      <c r="B18" s="194">
        <v>8884</v>
      </c>
      <c r="C18" s="195">
        <v>9074</v>
      </c>
      <c r="D18" s="8">
        <v>9854</v>
      </c>
      <c r="E18" s="187">
        <f t="shared" si="0"/>
        <v>108.59598853868199</v>
      </c>
      <c r="F18" s="188">
        <f t="shared" si="1"/>
        <v>28.945302276890899</v>
      </c>
      <c r="G18" s="190">
        <v>7642</v>
      </c>
    </row>
    <row r="19" spans="1:7" ht="33" customHeight="1">
      <c r="A19" s="196" t="s">
        <v>546</v>
      </c>
      <c r="B19" s="8"/>
      <c r="C19" s="8"/>
      <c r="D19" s="8"/>
      <c r="E19" s="187"/>
      <c r="F19" s="188"/>
      <c r="G19" s="190"/>
    </row>
    <row r="20" spans="1:7" ht="33" customHeight="1">
      <c r="A20" s="197" t="s">
        <v>547</v>
      </c>
      <c r="B20" s="6">
        <f>SUM(B7:B18)</f>
        <v>610725</v>
      </c>
      <c r="C20" s="6">
        <f>SUM(C7:C18)</f>
        <v>241925</v>
      </c>
      <c r="D20" s="6">
        <f>SUM(D7:D19)</f>
        <v>262562</v>
      </c>
      <c r="E20" s="198">
        <f t="shared" si="0"/>
        <v>108.530329647618</v>
      </c>
      <c r="F20" s="199">
        <f t="shared" si="1"/>
        <v>187.811722406744</v>
      </c>
      <c r="G20" s="200">
        <v>91227</v>
      </c>
    </row>
    <row r="21" spans="1:7" ht="21" customHeight="1">
      <c r="A21" s="201" t="s">
        <v>74</v>
      </c>
      <c r="B21" s="6">
        <f>SUM(B22:B24)</f>
        <v>0</v>
      </c>
      <c r="C21" s="6">
        <f>SUM(C22:C24)</f>
        <v>54</v>
      </c>
      <c r="D21" s="6">
        <f>SUM(D22:D24)</f>
        <v>2616</v>
      </c>
      <c r="E21" s="198">
        <f t="shared" si="0"/>
        <v>4844.4444444444398</v>
      </c>
      <c r="F21" s="199">
        <f t="shared" si="1"/>
        <v>-90.742772214161903</v>
      </c>
      <c r="G21" s="190">
        <v>28259</v>
      </c>
    </row>
    <row r="22" spans="1:7" ht="21" customHeight="1">
      <c r="A22" s="202" t="s">
        <v>75</v>
      </c>
      <c r="B22" s="8"/>
      <c r="C22" s="8">
        <v>54</v>
      </c>
      <c r="D22" s="8">
        <v>64</v>
      </c>
      <c r="E22" s="187">
        <f t="shared" si="0"/>
        <v>118.518518518519</v>
      </c>
      <c r="F22" s="188">
        <f t="shared" si="1"/>
        <v>8.4745762711864394</v>
      </c>
      <c r="G22" s="190">
        <v>59</v>
      </c>
    </row>
    <row r="23" spans="1:7" ht="21" customHeight="1">
      <c r="A23" s="202" t="s">
        <v>76</v>
      </c>
      <c r="B23" s="8"/>
      <c r="C23" s="8"/>
      <c r="D23" s="8">
        <v>2552</v>
      </c>
      <c r="E23" s="187"/>
      <c r="F23" s="188"/>
      <c r="G23" s="190"/>
    </row>
    <row r="24" spans="1:7" ht="21" customHeight="1">
      <c r="A24" s="202" t="s">
        <v>78</v>
      </c>
      <c r="B24" s="194"/>
      <c r="C24" s="8"/>
      <c r="D24" s="8"/>
      <c r="E24" s="187"/>
      <c r="F24" s="188"/>
      <c r="G24" s="189">
        <v>28200</v>
      </c>
    </row>
    <row r="25" spans="1:7" ht="21" customHeight="1">
      <c r="A25" s="203" t="s">
        <v>79</v>
      </c>
      <c r="B25" s="6"/>
      <c r="C25" s="6">
        <v>13335</v>
      </c>
      <c r="D25" s="6">
        <v>24293</v>
      </c>
      <c r="E25" s="198">
        <f>D25/C25*100</f>
        <v>182.17472815898</v>
      </c>
      <c r="F25" s="199">
        <f>(D25-G25)/G25*100</f>
        <v>-1.1515299479166701</v>
      </c>
      <c r="G25" s="200">
        <v>24576</v>
      </c>
    </row>
    <row r="26" spans="1:7" ht="21" customHeight="1">
      <c r="A26" s="204" t="s">
        <v>80</v>
      </c>
      <c r="B26" s="6">
        <f>SUM(B20:B21)+B25</f>
        <v>610725</v>
      </c>
      <c r="C26" s="6">
        <f>SUM(C20:C21)+C25</f>
        <v>255314</v>
      </c>
      <c r="D26" s="6">
        <f>SUM(D20:D21)+D25</f>
        <v>289471</v>
      </c>
      <c r="E26" s="198">
        <f>D26/C26*100</f>
        <v>113.378428131634</v>
      </c>
      <c r="F26" s="199">
        <f>(D26-G26)/G26*100</f>
        <v>100.935014091155</v>
      </c>
      <c r="G26" s="200">
        <v>144062</v>
      </c>
    </row>
  </sheetData>
  <mergeCells count="6">
    <mergeCell ref="A2:G2"/>
    <mergeCell ref="D4:F4"/>
    <mergeCell ref="A4:A5"/>
    <mergeCell ref="B4:B5"/>
    <mergeCell ref="C4:C5"/>
    <mergeCell ref="G4:G5"/>
  </mergeCells>
  <phoneticPr fontId="43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27"/>
  <sheetViews>
    <sheetView workbookViewId="0">
      <selection activeCell="A5" sqref="A5"/>
    </sheetView>
  </sheetViews>
  <sheetFormatPr defaultColWidth="8.75" defaultRowHeight="14.25"/>
  <cols>
    <col min="1" max="1" width="52.25" style="22" customWidth="1"/>
    <col min="2" max="2" width="14.875" style="22" customWidth="1"/>
    <col min="3" max="3" width="14.25" style="22" customWidth="1"/>
    <col min="4" max="4" width="8.75" style="22" hidden="1" customWidth="1"/>
    <col min="5" max="5" width="9.375" style="22" customWidth="1"/>
    <col min="6" max="6" width="8.75" style="22" hidden="1" customWidth="1"/>
    <col min="7" max="256" width="8.75" style="22"/>
    <col min="257" max="257" width="52.25" style="22" customWidth="1"/>
    <col min="258" max="258" width="11.25" style="22" customWidth="1"/>
    <col min="259" max="260" width="8.75" style="22"/>
    <col min="261" max="261" width="9.375" style="22" customWidth="1"/>
    <col min="262" max="512" width="8.75" style="22"/>
    <col min="513" max="513" width="52.25" style="22" customWidth="1"/>
    <col min="514" max="514" width="11.25" style="22" customWidth="1"/>
    <col min="515" max="516" width="8.75" style="22"/>
    <col min="517" max="517" width="9.375" style="22" customWidth="1"/>
    <col min="518" max="768" width="8.75" style="22"/>
    <col min="769" max="769" width="52.25" style="22" customWidth="1"/>
    <col min="770" max="770" width="11.25" style="22" customWidth="1"/>
    <col min="771" max="772" width="8.75" style="22"/>
    <col min="773" max="773" width="9.375" style="22" customWidth="1"/>
    <col min="774" max="1024" width="8.75" style="22"/>
    <col min="1025" max="1025" width="52.25" style="22" customWidth="1"/>
    <col min="1026" max="1026" width="11.25" style="22" customWidth="1"/>
    <col min="1027" max="1028" width="8.75" style="22"/>
    <col min="1029" max="1029" width="9.375" style="22" customWidth="1"/>
    <col min="1030" max="1280" width="8.75" style="22"/>
    <col min="1281" max="1281" width="52.25" style="22" customWidth="1"/>
    <col min="1282" max="1282" width="11.25" style="22" customWidth="1"/>
    <col min="1283" max="1284" width="8.75" style="22"/>
    <col min="1285" max="1285" width="9.375" style="22" customWidth="1"/>
    <col min="1286" max="1536" width="8.75" style="22"/>
    <col min="1537" max="1537" width="52.25" style="22" customWidth="1"/>
    <col min="1538" max="1538" width="11.25" style="22" customWidth="1"/>
    <col min="1539" max="1540" width="8.75" style="22"/>
    <col min="1541" max="1541" width="9.375" style="22" customWidth="1"/>
    <col min="1542" max="1792" width="8.75" style="22"/>
    <col min="1793" max="1793" width="52.25" style="22" customWidth="1"/>
    <col min="1794" max="1794" width="11.25" style="22" customWidth="1"/>
    <col min="1795" max="1796" width="8.75" style="22"/>
    <col min="1797" max="1797" width="9.375" style="22" customWidth="1"/>
    <col min="1798" max="2048" width="8.75" style="22"/>
    <col min="2049" max="2049" width="52.25" style="22" customWidth="1"/>
    <col min="2050" max="2050" width="11.25" style="22" customWidth="1"/>
    <col min="2051" max="2052" width="8.75" style="22"/>
    <col min="2053" max="2053" width="9.375" style="22" customWidth="1"/>
    <col min="2054" max="2304" width="8.75" style="22"/>
    <col min="2305" max="2305" width="52.25" style="22" customWidth="1"/>
    <col min="2306" max="2306" width="11.25" style="22" customWidth="1"/>
    <col min="2307" max="2308" width="8.75" style="22"/>
    <col min="2309" max="2309" width="9.375" style="22" customWidth="1"/>
    <col min="2310" max="2560" width="8.75" style="22"/>
    <col min="2561" max="2561" width="52.25" style="22" customWidth="1"/>
    <col min="2562" max="2562" width="11.25" style="22" customWidth="1"/>
    <col min="2563" max="2564" width="8.75" style="22"/>
    <col min="2565" max="2565" width="9.375" style="22" customWidth="1"/>
    <col min="2566" max="2816" width="8.75" style="22"/>
    <col min="2817" max="2817" width="52.25" style="22" customWidth="1"/>
    <col min="2818" max="2818" width="11.25" style="22" customWidth="1"/>
    <col min="2819" max="2820" width="8.75" style="22"/>
    <col min="2821" max="2821" width="9.375" style="22" customWidth="1"/>
    <col min="2822" max="3072" width="8.75" style="22"/>
    <col min="3073" max="3073" width="52.25" style="22" customWidth="1"/>
    <col min="3074" max="3074" width="11.25" style="22" customWidth="1"/>
    <col min="3075" max="3076" width="8.75" style="22"/>
    <col min="3077" max="3077" width="9.375" style="22" customWidth="1"/>
    <col min="3078" max="3328" width="8.75" style="22"/>
    <col min="3329" max="3329" width="52.25" style="22" customWidth="1"/>
    <col min="3330" max="3330" width="11.25" style="22" customWidth="1"/>
    <col min="3331" max="3332" width="8.75" style="22"/>
    <col min="3333" max="3333" width="9.375" style="22" customWidth="1"/>
    <col min="3334" max="3584" width="8.75" style="22"/>
    <col min="3585" max="3585" width="52.25" style="22" customWidth="1"/>
    <col min="3586" max="3586" width="11.25" style="22" customWidth="1"/>
    <col min="3587" max="3588" width="8.75" style="22"/>
    <col min="3589" max="3589" width="9.375" style="22" customWidth="1"/>
    <col min="3590" max="3840" width="8.75" style="22"/>
    <col min="3841" max="3841" width="52.25" style="22" customWidth="1"/>
    <col min="3842" max="3842" width="11.25" style="22" customWidth="1"/>
    <col min="3843" max="3844" width="8.75" style="22"/>
    <col min="3845" max="3845" width="9.375" style="22" customWidth="1"/>
    <col min="3846" max="4096" width="8.75" style="22"/>
    <col min="4097" max="4097" width="52.25" style="22" customWidth="1"/>
    <col min="4098" max="4098" width="11.25" style="22" customWidth="1"/>
    <col min="4099" max="4100" width="8.75" style="22"/>
    <col min="4101" max="4101" width="9.375" style="22" customWidth="1"/>
    <col min="4102" max="4352" width="8.75" style="22"/>
    <col min="4353" max="4353" width="52.25" style="22" customWidth="1"/>
    <col min="4354" max="4354" width="11.25" style="22" customWidth="1"/>
    <col min="4355" max="4356" width="8.75" style="22"/>
    <col min="4357" max="4357" width="9.375" style="22" customWidth="1"/>
    <col min="4358" max="4608" width="8.75" style="22"/>
    <col min="4609" max="4609" width="52.25" style="22" customWidth="1"/>
    <col min="4610" max="4610" width="11.25" style="22" customWidth="1"/>
    <col min="4611" max="4612" width="8.75" style="22"/>
    <col min="4613" max="4613" width="9.375" style="22" customWidth="1"/>
    <col min="4614" max="4864" width="8.75" style="22"/>
    <col min="4865" max="4865" width="52.25" style="22" customWidth="1"/>
    <col min="4866" max="4866" width="11.25" style="22" customWidth="1"/>
    <col min="4867" max="4868" width="8.75" style="22"/>
    <col min="4869" max="4869" width="9.375" style="22" customWidth="1"/>
    <col min="4870" max="5120" width="8.75" style="22"/>
    <col min="5121" max="5121" width="52.25" style="22" customWidth="1"/>
    <col min="5122" max="5122" width="11.25" style="22" customWidth="1"/>
    <col min="5123" max="5124" width="8.75" style="22"/>
    <col min="5125" max="5125" width="9.375" style="22" customWidth="1"/>
    <col min="5126" max="5376" width="8.75" style="22"/>
    <col min="5377" max="5377" width="52.25" style="22" customWidth="1"/>
    <col min="5378" max="5378" width="11.25" style="22" customWidth="1"/>
    <col min="5379" max="5380" width="8.75" style="22"/>
    <col min="5381" max="5381" width="9.375" style="22" customWidth="1"/>
    <col min="5382" max="5632" width="8.75" style="22"/>
    <col min="5633" max="5633" width="52.25" style="22" customWidth="1"/>
    <col min="5634" max="5634" width="11.25" style="22" customWidth="1"/>
    <col min="5635" max="5636" width="8.75" style="22"/>
    <col min="5637" max="5637" width="9.375" style="22" customWidth="1"/>
    <col min="5638" max="5888" width="8.75" style="22"/>
    <col min="5889" max="5889" width="52.25" style="22" customWidth="1"/>
    <col min="5890" max="5890" width="11.25" style="22" customWidth="1"/>
    <col min="5891" max="5892" width="8.75" style="22"/>
    <col min="5893" max="5893" width="9.375" style="22" customWidth="1"/>
    <col min="5894" max="6144" width="8.75" style="22"/>
    <col min="6145" max="6145" width="52.25" style="22" customWidth="1"/>
    <col min="6146" max="6146" width="11.25" style="22" customWidth="1"/>
    <col min="6147" max="6148" width="8.75" style="22"/>
    <col min="6149" max="6149" width="9.375" style="22" customWidth="1"/>
    <col min="6150" max="6400" width="8.75" style="22"/>
    <col min="6401" max="6401" width="52.25" style="22" customWidth="1"/>
    <col min="6402" max="6402" width="11.25" style="22" customWidth="1"/>
    <col min="6403" max="6404" width="8.75" style="22"/>
    <col min="6405" max="6405" width="9.375" style="22" customWidth="1"/>
    <col min="6406" max="6656" width="8.75" style="22"/>
    <col min="6657" max="6657" width="52.25" style="22" customWidth="1"/>
    <col min="6658" max="6658" width="11.25" style="22" customWidth="1"/>
    <col min="6659" max="6660" width="8.75" style="22"/>
    <col min="6661" max="6661" width="9.375" style="22" customWidth="1"/>
    <col min="6662" max="6912" width="8.75" style="22"/>
    <col min="6913" max="6913" width="52.25" style="22" customWidth="1"/>
    <col min="6914" max="6914" width="11.25" style="22" customWidth="1"/>
    <col min="6915" max="6916" width="8.75" style="22"/>
    <col min="6917" max="6917" width="9.375" style="22" customWidth="1"/>
    <col min="6918" max="7168" width="8.75" style="22"/>
    <col min="7169" max="7169" width="52.25" style="22" customWidth="1"/>
    <col min="7170" max="7170" width="11.25" style="22" customWidth="1"/>
    <col min="7171" max="7172" width="8.75" style="22"/>
    <col min="7173" max="7173" width="9.375" style="22" customWidth="1"/>
    <col min="7174" max="7424" width="8.75" style="22"/>
    <col min="7425" max="7425" width="52.25" style="22" customWidth="1"/>
    <col min="7426" max="7426" width="11.25" style="22" customWidth="1"/>
    <col min="7427" max="7428" width="8.75" style="22"/>
    <col min="7429" max="7429" width="9.375" style="22" customWidth="1"/>
    <col min="7430" max="7680" width="8.75" style="22"/>
    <col min="7681" max="7681" width="52.25" style="22" customWidth="1"/>
    <col min="7682" max="7682" width="11.25" style="22" customWidth="1"/>
    <col min="7683" max="7684" width="8.75" style="22"/>
    <col min="7685" max="7685" width="9.375" style="22" customWidth="1"/>
    <col min="7686" max="7936" width="8.75" style="22"/>
    <col min="7937" max="7937" width="52.25" style="22" customWidth="1"/>
    <col min="7938" max="7938" width="11.25" style="22" customWidth="1"/>
    <col min="7939" max="7940" width="8.75" style="22"/>
    <col min="7941" max="7941" width="9.375" style="22" customWidth="1"/>
    <col min="7942" max="8192" width="8.75" style="22"/>
    <col min="8193" max="8193" width="52.25" style="22" customWidth="1"/>
    <col min="8194" max="8194" width="11.25" style="22" customWidth="1"/>
    <col min="8195" max="8196" width="8.75" style="22"/>
    <col min="8197" max="8197" width="9.375" style="22" customWidth="1"/>
    <col min="8198" max="8448" width="8.75" style="22"/>
    <col min="8449" max="8449" width="52.25" style="22" customWidth="1"/>
    <col min="8450" max="8450" width="11.25" style="22" customWidth="1"/>
    <col min="8451" max="8452" width="8.75" style="22"/>
    <col min="8453" max="8453" width="9.375" style="22" customWidth="1"/>
    <col min="8454" max="8704" width="8.75" style="22"/>
    <col min="8705" max="8705" width="52.25" style="22" customWidth="1"/>
    <col min="8706" max="8706" width="11.25" style="22" customWidth="1"/>
    <col min="8707" max="8708" width="8.75" style="22"/>
    <col min="8709" max="8709" width="9.375" style="22" customWidth="1"/>
    <col min="8710" max="8960" width="8.75" style="22"/>
    <col min="8961" max="8961" width="52.25" style="22" customWidth="1"/>
    <col min="8962" max="8962" width="11.25" style="22" customWidth="1"/>
    <col min="8963" max="8964" width="8.75" style="22"/>
    <col min="8965" max="8965" width="9.375" style="22" customWidth="1"/>
    <col min="8966" max="9216" width="8.75" style="22"/>
    <col min="9217" max="9217" width="52.25" style="22" customWidth="1"/>
    <col min="9218" max="9218" width="11.25" style="22" customWidth="1"/>
    <col min="9219" max="9220" width="8.75" style="22"/>
    <col min="9221" max="9221" width="9.375" style="22" customWidth="1"/>
    <col min="9222" max="9472" width="8.75" style="22"/>
    <col min="9473" max="9473" width="52.25" style="22" customWidth="1"/>
    <col min="9474" max="9474" width="11.25" style="22" customWidth="1"/>
    <col min="9475" max="9476" width="8.75" style="22"/>
    <col min="9477" max="9477" width="9.375" style="22" customWidth="1"/>
    <col min="9478" max="9728" width="8.75" style="22"/>
    <col min="9729" max="9729" width="52.25" style="22" customWidth="1"/>
    <col min="9730" max="9730" width="11.25" style="22" customWidth="1"/>
    <col min="9731" max="9732" width="8.75" style="22"/>
    <col min="9733" max="9733" width="9.375" style="22" customWidth="1"/>
    <col min="9734" max="9984" width="8.75" style="22"/>
    <col min="9985" max="9985" width="52.25" style="22" customWidth="1"/>
    <col min="9986" max="9986" width="11.25" style="22" customWidth="1"/>
    <col min="9987" max="9988" width="8.75" style="22"/>
    <col min="9989" max="9989" width="9.375" style="22" customWidth="1"/>
    <col min="9990" max="10240" width="8.75" style="22"/>
    <col min="10241" max="10241" width="52.25" style="22" customWidth="1"/>
    <col min="10242" max="10242" width="11.25" style="22" customWidth="1"/>
    <col min="10243" max="10244" width="8.75" style="22"/>
    <col min="10245" max="10245" width="9.375" style="22" customWidth="1"/>
    <col min="10246" max="10496" width="8.75" style="22"/>
    <col min="10497" max="10497" width="52.25" style="22" customWidth="1"/>
    <col min="10498" max="10498" width="11.25" style="22" customWidth="1"/>
    <col min="10499" max="10500" width="8.75" style="22"/>
    <col min="10501" max="10501" width="9.375" style="22" customWidth="1"/>
    <col min="10502" max="10752" width="8.75" style="22"/>
    <col min="10753" max="10753" width="52.25" style="22" customWidth="1"/>
    <col min="10754" max="10754" width="11.25" style="22" customWidth="1"/>
    <col min="10755" max="10756" width="8.75" style="22"/>
    <col min="10757" max="10757" width="9.375" style="22" customWidth="1"/>
    <col min="10758" max="11008" width="8.75" style="22"/>
    <col min="11009" max="11009" width="52.25" style="22" customWidth="1"/>
    <col min="11010" max="11010" width="11.25" style="22" customWidth="1"/>
    <col min="11011" max="11012" width="8.75" style="22"/>
    <col min="11013" max="11013" width="9.375" style="22" customWidth="1"/>
    <col min="11014" max="11264" width="8.75" style="22"/>
    <col min="11265" max="11265" width="52.25" style="22" customWidth="1"/>
    <col min="11266" max="11266" width="11.25" style="22" customWidth="1"/>
    <col min="11267" max="11268" width="8.75" style="22"/>
    <col min="11269" max="11269" width="9.375" style="22" customWidth="1"/>
    <col min="11270" max="11520" width="8.75" style="22"/>
    <col min="11521" max="11521" width="52.25" style="22" customWidth="1"/>
    <col min="11522" max="11522" width="11.25" style="22" customWidth="1"/>
    <col min="11523" max="11524" width="8.75" style="22"/>
    <col min="11525" max="11525" width="9.375" style="22" customWidth="1"/>
    <col min="11526" max="11776" width="8.75" style="22"/>
    <col min="11777" max="11777" width="52.25" style="22" customWidth="1"/>
    <col min="11778" max="11778" width="11.25" style="22" customWidth="1"/>
    <col min="11779" max="11780" width="8.75" style="22"/>
    <col min="11781" max="11781" width="9.375" style="22" customWidth="1"/>
    <col min="11782" max="12032" width="8.75" style="22"/>
    <col min="12033" max="12033" width="52.25" style="22" customWidth="1"/>
    <col min="12034" max="12034" width="11.25" style="22" customWidth="1"/>
    <col min="12035" max="12036" width="8.75" style="22"/>
    <col min="12037" max="12037" width="9.375" style="22" customWidth="1"/>
    <col min="12038" max="12288" width="8.75" style="22"/>
    <col min="12289" max="12289" width="52.25" style="22" customWidth="1"/>
    <col min="12290" max="12290" width="11.25" style="22" customWidth="1"/>
    <col min="12291" max="12292" width="8.75" style="22"/>
    <col min="12293" max="12293" width="9.375" style="22" customWidth="1"/>
    <col min="12294" max="12544" width="8.75" style="22"/>
    <col min="12545" max="12545" width="52.25" style="22" customWidth="1"/>
    <col min="12546" max="12546" width="11.25" style="22" customWidth="1"/>
    <col min="12547" max="12548" width="8.75" style="22"/>
    <col min="12549" max="12549" width="9.375" style="22" customWidth="1"/>
    <col min="12550" max="12800" width="8.75" style="22"/>
    <col min="12801" max="12801" width="52.25" style="22" customWidth="1"/>
    <col min="12802" max="12802" width="11.25" style="22" customWidth="1"/>
    <col min="12803" max="12804" width="8.75" style="22"/>
    <col min="12805" max="12805" width="9.375" style="22" customWidth="1"/>
    <col min="12806" max="13056" width="8.75" style="22"/>
    <col min="13057" max="13057" width="52.25" style="22" customWidth="1"/>
    <col min="13058" max="13058" width="11.25" style="22" customWidth="1"/>
    <col min="13059" max="13060" width="8.75" style="22"/>
    <col min="13061" max="13061" width="9.375" style="22" customWidth="1"/>
    <col min="13062" max="13312" width="8.75" style="22"/>
    <col min="13313" max="13313" width="52.25" style="22" customWidth="1"/>
    <col min="13314" max="13314" width="11.25" style="22" customWidth="1"/>
    <col min="13315" max="13316" width="8.75" style="22"/>
    <col min="13317" max="13317" width="9.375" style="22" customWidth="1"/>
    <col min="13318" max="13568" width="8.75" style="22"/>
    <col min="13569" max="13569" width="52.25" style="22" customWidth="1"/>
    <col min="13570" max="13570" width="11.25" style="22" customWidth="1"/>
    <col min="13571" max="13572" width="8.75" style="22"/>
    <col min="13573" max="13573" width="9.375" style="22" customWidth="1"/>
    <col min="13574" max="13824" width="8.75" style="22"/>
    <col min="13825" max="13825" width="52.25" style="22" customWidth="1"/>
    <col min="13826" max="13826" width="11.25" style="22" customWidth="1"/>
    <col min="13827" max="13828" width="8.75" style="22"/>
    <col min="13829" max="13829" width="9.375" style="22" customWidth="1"/>
    <col min="13830" max="14080" width="8.75" style="22"/>
    <col min="14081" max="14081" width="52.25" style="22" customWidth="1"/>
    <col min="14082" max="14082" width="11.25" style="22" customWidth="1"/>
    <col min="14083" max="14084" width="8.75" style="22"/>
    <col min="14085" max="14085" width="9.375" style="22" customWidth="1"/>
    <col min="14086" max="14336" width="8.75" style="22"/>
    <col min="14337" max="14337" width="52.25" style="22" customWidth="1"/>
    <col min="14338" max="14338" width="11.25" style="22" customWidth="1"/>
    <col min="14339" max="14340" width="8.75" style="22"/>
    <col min="14341" max="14341" width="9.375" style="22" customWidth="1"/>
    <col min="14342" max="14592" width="8.75" style="22"/>
    <col min="14593" max="14593" width="52.25" style="22" customWidth="1"/>
    <col min="14594" max="14594" width="11.25" style="22" customWidth="1"/>
    <col min="14595" max="14596" width="8.75" style="22"/>
    <col min="14597" max="14597" width="9.375" style="22" customWidth="1"/>
    <col min="14598" max="14848" width="8.75" style="22"/>
    <col min="14849" max="14849" width="52.25" style="22" customWidth="1"/>
    <col min="14850" max="14850" width="11.25" style="22" customWidth="1"/>
    <col min="14851" max="14852" width="8.75" style="22"/>
    <col min="14853" max="14853" width="9.375" style="22" customWidth="1"/>
    <col min="14854" max="15104" width="8.75" style="22"/>
    <col min="15105" max="15105" width="52.25" style="22" customWidth="1"/>
    <col min="15106" max="15106" width="11.25" style="22" customWidth="1"/>
    <col min="15107" max="15108" width="8.75" style="22"/>
    <col min="15109" max="15109" width="9.375" style="22" customWidth="1"/>
    <col min="15110" max="15360" width="8.75" style="22"/>
    <col min="15361" max="15361" width="52.25" style="22" customWidth="1"/>
    <col min="15362" max="15362" width="11.25" style="22" customWidth="1"/>
    <col min="15363" max="15364" width="8.75" style="22"/>
    <col min="15365" max="15365" width="9.375" style="22" customWidth="1"/>
    <col min="15366" max="15616" width="8.75" style="22"/>
    <col min="15617" max="15617" width="52.25" style="22" customWidth="1"/>
    <col min="15618" max="15618" width="11.25" style="22" customWidth="1"/>
    <col min="15619" max="15620" width="8.75" style="22"/>
    <col min="15621" max="15621" width="9.375" style="22" customWidth="1"/>
    <col min="15622" max="15872" width="8.75" style="22"/>
    <col min="15873" max="15873" width="52.25" style="22" customWidth="1"/>
    <col min="15874" max="15874" width="11.25" style="22" customWidth="1"/>
    <col min="15875" max="15876" width="8.75" style="22"/>
    <col min="15877" max="15877" width="9.375" style="22" customWidth="1"/>
    <col min="15878" max="16128" width="8.75" style="22"/>
    <col min="16129" max="16129" width="52.25" style="22" customWidth="1"/>
    <col min="16130" max="16130" width="11.25" style="22" customWidth="1"/>
    <col min="16131" max="16132" width="8.75" style="22"/>
    <col min="16133" max="16133" width="9.375" style="22" customWidth="1"/>
    <col min="16134" max="16384" width="8.75" style="22"/>
  </cols>
  <sheetData>
    <row r="1" spans="1:6" ht="18" customHeight="1">
      <c r="A1" s="1" t="s">
        <v>552</v>
      </c>
      <c r="B1" s="161"/>
      <c r="C1" s="161"/>
      <c r="D1" s="161"/>
      <c r="E1" s="162"/>
      <c r="F1" s="162"/>
    </row>
    <row r="2" spans="1:6" ht="51.4" customHeight="1">
      <c r="A2" s="317" t="s">
        <v>553</v>
      </c>
      <c r="B2" s="317"/>
      <c r="C2" s="317"/>
      <c r="D2" s="317"/>
      <c r="E2" s="163"/>
      <c r="F2" s="163"/>
    </row>
    <row r="3" spans="1:6" ht="18.399999999999999" customHeight="1">
      <c r="C3" s="164" t="s">
        <v>2</v>
      </c>
      <c r="E3" s="165"/>
      <c r="F3" s="165"/>
    </row>
    <row r="4" spans="1:6" ht="38.25" customHeight="1">
      <c r="A4" s="113" t="s">
        <v>554</v>
      </c>
      <c r="B4" s="113" t="s">
        <v>476</v>
      </c>
      <c r="C4" s="115" t="s">
        <v>477</v>
      </c>
      <c r="D4" s="166" t="s">
        <v>555</v>
      </c>
      <c r="E4" s="167"/>
      <c r="F4" s="167"/>
    </row>
    <row r="5" spans="1:6" ht="54" customHeight="1">
      <c r="A5" s="168" t="s">
        <v>485</v>
      </c>
      <c r="B5" s="169">
        <v>0</v>
      </c>
      <c r="C5" s="170">
        <v>0</v>
      </c>
      <c r="D5" s="171"/>
      <c r="E5" s="172"/>
      <c r="F5" s="173" t="str">
        <f>IF(B5=SUM(B6:B14),"","1")</f>
        <v/>
      </c>
    </row>
    <row r="6" spans="1:6" ht="54" customHeight="1">
      <c r="A6" s="174" t="s">
        <v>556</v>
      </c>
      <c r="B6" s="175"/>
      <c r="C6" s="171"/>
      <c r="D6" s="171"/>
      <c r="E6" s="176"/>
      <c r="F6" s="176"/>
    </row>
    <row r="7" spans="1:6" ht="54" customHeight="1">
      <c r="A7" s="174" t="s">
        <v>557</v>
      </c>
      <c r="B7" s="175"/>
      <c r="C7" s="171"/>
      <c r="D7" s="171"/>
      <c r="E7" s="176"/>
      <c r="F7" s="176"/>
    </row>
    <row r="8" spans="1:6" ht="54" customHeight="1">
      <c r="A8" s="174" t="s">
        <v>558</v>
      </c>
      <c r="B8" s="175"/>
      <c r="C8" s="171"/>
      <c r="D8" s="171"/>
      <c r="E8" s="176"/>
      <c r="F8" s="176"/>
    </row>
    <row r="9" spans="1:6" ht="54" customHeight="1">
      <c r="A9" s="174" t="s">
        <v>559</v>
      </c>
      <c r="B9" s="175"/>
      <c r="C9" s="171"/>
      <c r="D9" s="171"/>
      <c r="E9" s="176"/>
      <c r="F9" s="176"/>
    </row>
    <row r="10" spans="1:6" ht="54" customHeight="1">
      <c r="A10" s="174" t="s">
        <v>560</v>
      </c>
      <c r="B10" s="175"/>
      <c r="C10" s="171"/>
      <c r="D10" s="171"/>
      <c r="E10" s="176"/>
      <c r="F10" s="176"/>
    </row>
    <row r="11" spans="1:6" ht="54" customHeight="1">
      <c r="A11" s="174" t="s">
        <v>561</v>
      </c>
      <c r="B11" s="175"/>
      <c r="C11" s="171"/>
      <c r="D11" s="171"/>
      <c r="E11" s="176"/>
      <c r="F11" s="176"/>
    </row>
    <row r="12" spans="1:6" ht="54" customHeight="1">
      <c r="A12" s="174" t="s">
        <v>562</v>
      </c>
      <c r="B12" s="175"/>
      <c r="C12" s="171"/>
      <c r="D12" s="171"/>
      <c r="E12" s="176"/>
      <c r="F12" s="176"/>
    </row>
    <row r="13" spans="1:6" ht="54" customHeight="1">
      <c r="A13" s="174" t="s">
        <v>563</v>
      </c>
      <c r="B13" s="175"/>
      <c r="C13" s="171"/>
      <c r="D13" s="171"/>
      <c r="E13" s="176"/>
      <c r="F13" s="176"/>
    </row>
    <row r="14" spans="1:6" ht="54" customHeight="1">
      <c r="A14" s="177" t="s">
        <v>564</v>
      </c>
      <c r="B14" s="175"/>
      <c r="C14" s="171"/>
      <c r="D14" s="171"/>
      <c r="E14" s="176"/>
      <c r="F14" s="176"/>
    </row>
    <row r="15" spans="1:6" ht="25.5" customHeight="1">
      <c r="A15" s="314" t="s">
        <v>565</v>
      </c>
      <c r="B15" s="314"/>
      <c r="C15" s="314"/>
    </row>
    <row r="16" spans="1:6">
      <c r="B16" s="178"/>
    </row>
    <row r="17" spans="2:2">
      <c r="B17" s="178"/>
    </row>
    <row r="18" spans="2:2">
      <c r="B18" s="178"/>
    </row>
    <row r="19" spans="2:2">
      <c r="B19" s="178"/>
    </row>
    <row r="20" spans="2:2">
      <c r="B20" s="178"/>
    </row>
    <row r="21" spans="2:2">
      <c r="B21" s="178"/>
    </row>
    <row r="22" spans="2:2">
      <c r="B22" s="178"/>
    </row>
    <row r="23" spans="2:2">
      <c r="B23" s="178"/>
    </row>
    <row r="24" spans="2:2">
      <c r="B24" s="178"/>
    </row>
    <row r="25" spans="2:2">
      <c r="B25" s="178"/>
    </row>
    <row r="26" spans="2:2">
      <c r="B26" s="178"/>
    </row>
    <row r="27" spans="2:2">
      <c r="B27" s="178"/>
    </row>
  </sheetData>
  <mergeCells count="2">
    <mergeCell ref="A2:D2"/>
    <mergeCell ref="A15:C15"/>
  </mergeCells>
  <phoneticPr fontId="43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16"/>
  <sheetViews>
    <sheetView workbookViewId="0">
      <selection activeCell="J11" sqref="J11"/>
    </sheetView>
  </sheetViews>
  <sheetFormatPr defaultColWidth="9" defaultRowHeight="13.5"/>
  <cols>
    <col min="1" max="1" width="19" style="154" customWidth="1"/>
    <col min="2" max="2" width="12.125" style="154" customWidth="1"/>
    <col min="3" max="3" width="13.25" style="154" customWidth="1"/>
    <col min="4" max="4" width="11.125" style="154" customWidth="1"/>
    <col min="5" max="5" width="11.25" style="154" customWidth="1"/>
    <col min="6" max="6" width="13.125" style="154" customWidth="1"/>
    <col min="7" max="7" width="6.875" style="154" hidden="1" customWidth="1"/>
    <col min="8" max="16384" width="9" style="154"/>
  </cols>
  <sheetData>
    <row r="1" spans="1:8" ht="19.5" customHeight="1">
      <c r="A1" s="1" t="s">
        <v>566</v>
      </c>
      <c r="B1" s="1"/>
      <c r="C1" s="1"/>
      <c r="D1" s="1"/>
      <c r="E1" s="1"/>
      <c r="F1" s="1"/>
      <c r="G1" s="1"/>
      <c r="H1" s="1"/>
    </row>
    <row r="2" spans="1:8" ht="45" customHeight="1">
      <c r="A2" s="318" t="s">
        <v>567</v>
      </c>
      <c r="B2" s="318"/>
      <c r="C2" s="318"/>
      <c r="D2" s="318"/>
      <c r="E2" s="318"/>
      <c r="F2" s="318"/>
      <c r="G2" s="318"/>
      <c r="H2" s="155"/>
    </row>
    <row r="3" spans="1:8" ht="25.5">
      <c r="A3" s="155"/>
      <c r="B3" s="155"/>
      <c r="C3" s="155"/>
      <c r="D3" s="155"/>
      <c r="E3" s="155"/>
      <c r="F3" s="130" t="s">
        <v>2</v>
      </c>
      <c r="H3" s="155"/>
    </row>
    <row r="4" spans="1:8" ht="35.1" customHeight="1">
      <c r="A4" s="322" t="s">
        <v>3</v>
      </c>
      <c r="B4" s="322" t="s">
        <v>568</v>
      </c>
      <c r="C4" s="322" t="s">
        <v>5</v>
      </c>
      <c r="D4" s="319" t="s">
        <v>6</v>
      </c>
      <c r="E4" s="320"/>
      <c r="F4" s="321"/>
      <c r="G4" s="133">
        <v>2021</v>
      </c>
      <c r="H4" s="134"/>
    </row>
    <row r="5" spans="1:8" ht="35.1" customHeight="1">
      <c r="A5" s="323"/>
      <c r="B5" s="323"/>
      <c r="C5" s="323"/>
      <c r="D5" s="132" t="s">
        <v>8</v>
      </c>
      <c r="E5" s="133" t="s">
        <v>9</v>
      </c>
      <c r="F5" s="133" t="s">
        <v>10</v>
      </c>
      <c r="G5" s="133"/>
      <c r="H5" s="134"/>
    </row>
    <row r="6" spans="1:8" ht="35.1" customHeight="1">
      <c r="A6" s="150" t="s">
        <v>569</v>
      </c>
      <c r="B6" s="156">
        <v>628</v>
      </c>
      <c r="C6" s="151">
        <v>268</v>
      </c>
      <c r="D6" s="151">
        <v>268</v>
      </c>
      <c r="E6" s="142">
        <f>D6/C6*100</f>
        <v>100</v>
      </c>
      <c r="F6" s="142"/>
      <c r="G6" s="137"/>
      <c r="H6" s="138"/>
    </row>
    <row r="7" spans="1:8" ht="35.1" customHeight="1">
      <c r="A7" s="150" t="s">
        <v>570</v>
      </c>
      <c r="B7" s="156">
        <v>628</v>
      </c>
      <c r="C7" s="151">
        <v>268</v>
      </c>
      <c r="D7" s="151">
        <v>268</v>
      </c>
      <c r="E7" s="142">
        <f>D7/C7*100</f>
        <v>100</v>
      </c>
      <c r="F7" s="142"/>
      <c r="G7" s="137"/>
      <c r="H7" s="138"/>
    </row>
    <row r="8" spans="1:8" ht="35.1" customHeight="1">
      <c r="A8" s="150" t="s">
        <v>571</v>
      </c>
      <c r="B8" s="144"/>
      <c r="C8" s="140"/>
      <c r="D8" s="140"/>
      <c r="E8" s="144"/>
      <c r="F8" s="142"/>
      <c r="G8" s="137"/>
      <c r="H8" s="138"/>
    </row>
    <row r="9" spans="1:8" ht="35.1" customHeight="1">
      <c r="A9" s="150" t="s">
        <v>572</v>
      </c>
      <c r="B9" s="150"/>
      <c r="C9" s="157"/>
      <c r="D9" s="157"/>
      <c r="E9" s="158"/>
      <c r="F9" s="158"/>
      <c r="G9" s="159"/>
      <c r="H9" s="138"/>
    </row>
    <row r="10" spans="1:8" ht="35.1" customHeight="1">
      <c r="A10" s="150" t="s">
        <v>573</v>
      </c>
      <c r="B10" s="150"/>
      <c r="C10" s="157"/>
      <c r="D10" s="157"/>
      <c r="E10" s="158"/>
      <c r="F10" s="158"/>
      <c r="G10" s="159"/>
      <c r="H10" s="138"/>
    </row>
    <row r="11" spans="1:8" ht="35.1" customHeight="1">
      <c r="A11" s="150" t="s">
        <v>574</v>
      </c>
      <c r="B11" s="150"/>
      <c r="C11" s="157"/>
      <c r="D11" s="157"/>
      <c r="E11" s="158"/>
      <c r="F11" s="158"/>
      <c r="G11" s="159"/>
      <c r="H11" s="138"/>
    </row>
    <row r="12" spans="1:8" ht="35.1" customHeight="1">
      <c r="A12" s="150" t="s">
        <v>575</v>
      </c>
      <c r="B12" s="150"/>
      <c r="C12" s="157"/>
      <c r="D12" s="157"/>
      <c r="E12" s="158"/>
      <c r="F12" s="158"/>
      <c r="G12" s="159"/>
      <c r="H12" s="138"/>
    </row>
    <row r="13" spans="1:8" ht="35.1" customHeight="1">
      <c r="A13" s="150" t="s">
        <v>576</v>
      </c>
      <c r="B13" s="160">
        <v>254</v>
      </c>
      <c r="C13" s="151">
        <v>331</v>
      </c>
      <c r="D13" s="151">
        <v>331</v>
      </c>
      <c r="E13" s="142">
        <f>D13/C13*100</f>
        <v>100</v>
      </c>
      <c r="F13" s="142">
        <f>(D13-G13)/G13*100</f>
        <v>-33.932135728542903</v>
      </c>
      <c r="G13" s="137">
        <v>501</v>
      </c>
      <c r="H13" s="138"/>
    </row>
    <row r="14" spans="1:8" ht="35.1" customHeight="1">
      <c r="A14" s="160" t="s">
        <v>527</v>
      </c>
      <c r="B14" s="147">
        <f>B6+B9+B10+B11+B12+B13</f>
        <v>882</v>
      </c>
      <c r="C14" s="147">
        <f>C6+C9+C10+C11+C12+C13</f>
        <v>599</v>
      </c>
      <c r="D14" s="147">
        <f>D6+D9+D10+D11+D12+D13</f>
        <v>599</v>
      </c>
      <c r="E14" s="148">
        <f t="shared" ref="E14:E16" si="0">D14/C14*100</f>
        <v>100</v>
      </c>
      <c r="F14" s="148">
        <f t="shared" ref="F14:F16" si="1">(D14-G14)/G14*100</f>
        <v>19.560878243512999</v>
      </c>
      <c r="G14" s="149">
        <v>501</v>
      </c>
      <c r="H14" s="138"/>
    </row>
    <row r="15" spans="1:8" ht="35.1" customHeight="1">
      <c r="A15" s="150" t="s">
        <v>577</v>
      </c>
      <c r="B15" s="146">
        <v>323</v>
      </c>
      <c r="C15" s="146">
        <v>323</v>
      </c>
      <c r="D15" s="146">
        <v>323</v>
      </c>
      <c r="E15" s="148">
        <f t="shared" si="0"/>
        <v>100</v>
      </c>
      <c r="F15" s="132"/>
      <c r="G15" s="149"/>
      <c r="H15" s="138"/>
    </row>
    <row r="16" spans="1:8" ht="35.1" customHeight="1">
      <c r="A16" s="160" t="s">
        <v>578</v>
      </c>
      <c r="B16" s="147">
        <f>B14+B15</f>
        <v>1205</v>
      </c>
      <c r="C16" s="147">
        <f>C14+C15</f>
        <v>922</v>
      </c>
      <c r="D16" s="147">
        <f>D14+D15</f>
        <v>922</v>
      </c>
      <c r="E16" s="148">
        <f t="shared" si="0"/>
        <v>100</v>
      </c>
      <c r="F16" s="148">
        <f t="shared" si="1"/>
        <v>84.031936127744501</v>
      </c>
      <c r="G16" s="149">
        <v>501</v>
      </c>
      <c r="H16" s="138"/>
    </row>
  </sheetData>
  <mergeCells count="5">
    <mergeCell ref="A2:G2"/>
    <mergeCell ref="D4:F4"/>
    <mergeCell ref="A4:A5"/>
    <mergeCell ref="B4:B5"/>
    <mergeCell ref="C4:C5"/>
  </mergeCells>
  <phoneticPr fontId="43" type="noConversion"/>
  <pageMargins left="1.18055555555556" right="0.39305555555555599" top="0.75138888888888899" bottom="0.75138888888888899" header="0.29861111111111099" footer="0.29861111111111099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16"/>
  <sheetViews>
    <sheetView workbookViewId="0">
      <selection activeCell="J5" sqref="J5"/>
    </sheetView>
  </sheetViews>
  <sheetFormatPr defaultColWidth="9" defaultRowHeight="13.5"/>
  <cols>
    <col min="1" max="1" width="24.125" style="126" customWidth="1"/>
    <col min="2" max="2" width="14.625" style="126" customWidth="1"/>
    <col min="3" max="3" width="11.875" style="127" customWidth="1"/>
    <col min="4" max="4" width="8.5" style="126" customWidth="1"/>
    <col min="5" max="5" width="13.125" style="126" customWidth="1"/>
    <col min="6" max="6" width="14.25" style="126" customWidth="1"/>
    <col min="7" max="7" width="5.875" style="126" hidden="1" customWidth="1"/>
    <col min="8" max="16384" width="9" style="126"/>
  </cols>
  <sheetData>
    <row r="1" spans="1:8" ht="17.25" customHeight="1">
      <c r="A1" s="1" t="s">
        <v>579</v>
      </c>
      <c r="B1" s="1"/>
      <c r="C1" s="1"/>
      <c r="D1" s="1"/>
      <c r="E1" s="1"/>
      <c r="F1" s="1"/>
      <c r="G1" s="1"/>
      <c r="H1" s="1"/>
    </row>
    <row r="2" spans="1:8" ht="30.75" customHeight="1">
      <c r="A2" s="318" t="s">
        <v>580</v>
      </c>
      <c r="B2" s="318"/>
      <c r="C2" s="318"/>
      <c r="D2" s="318"/>
      <c r="E2" s="318"/>
      <c r="F2" s="318"/>
      <c r="G2" s="318"/>
      <c r="H2" s="128"/>
    </row>
    <row r="3" spans="1:8" ht="19.5" customHeight="1">
      <c r="A3" s="129"/>
      <c r="B3" s="129"/>
      <c r="C3" s="129"/>
      <c r="F3" s="130" t="s">
        <v>581</v>
      </c>
      <c r="H3" s="131"/>
    </row>
    <row r="4" spans="1:8" s="125" customFormat="1" ht="45" customHeight="1">
      <c r="A4" s="324" t="s">
        <v>3</v>
      </c>
      <c r="B4" s="324" t="s">
        <v>4</v>
      </c>
      <c r="C4" s="324" t="s">
        <v>5</v>
      </c>
      <c r="D4" s="324" t="s">
        <v>6</v>
      </c>
      <c r="E4" s="324"/>
      <c r="F4" s="324"/>
      <c r="G4" s="133">
        <v>2021</v>
      </c>
      <c r="H4" s="134"/>
    </row>
    <row r="5" spans="1:8" s="125" customFormat="1" ht="45" customHeight="1">
      <c r="A5" s="324"/>
      <c r="B5" s="324"/>
      <c r="C5" s="324"/>
      <c r="D5" s="132" t="s">
        <v>8</v>
      </c>
      <c r="E5" s="132" t="s">
        <v>9</v>
      </c>
      <c r="F5" s="132" t="s">
        <v>10</v>
      </c>
      <c r="G5" s="132"/>
      <c r="H5" s="134"/>
    </row>
    <row r="6" spans="1:8" s="125" customFormat="1" ht="45" customHeight="1">
      <c r="A6" s="135" t="s">
        <v>582</v>
      </c>
      <c r="B6" s="136"/>
      <c r="C6" s="136"/>
      <c r="D6" s="136"/>
      <c r="E6" s="136"/>
      <c r="F6" s="136"/>
      <c r="G6" s="137"/>
      <c r="H6" s="138"/>
    </row>
    <row r="7" spans="1:8" s="125" customFormat="1" ht="45" customHeight="1">
      <c r="A7" s="139" t="s">
        <v>583</v>
      </c>
      <c r="B7" s="140">
        <v>1017</v>
      </c>
      <c r="C7" s="141">
        <v>510.89</v>
      </c>
      <c r="D7" s="140">
        <v>343</v>
      </c>
      <c r="E7" s="142">
        <f t="shared" ref="E7:E9" si="0">D7/C7*100</f>
        <v>67.137740022314006</v>
      </c>
      <c r="F7" s="142">
        <f t="shared" ref="F7:F9" si="1">(D7-G7)/G7*100</f>
        <v>92.696629213483106</v>
      </c>
      <c r="G7" s="137">
        <v>178</v>
      </c>
      <c r="H7" s="138"/>
    </row>
    <row r="8" spans="1:8" s="125" customFormat="1" ht="45" customHeight="1">
      <c r="A8" s="139" t="s">
        <v>584</v>
      </c>
      <c r="B8" s="143">
        <v>577</v>
      </c>
      <c r="C8" s="140">
        <v>188</v>
      </c>
      <c r="D8" s="140">
        <v>343</v>
      </c>
      <c r="E8" s="142">
        <f t="shared" si="0"/>
        <v>182.44680851063799</v>
      </c>
      <c r="F8" s="142">
        <f t="shared" si="1"/>
        <v>92.696629213483106</v>
      </c>
      <c r="G8" s="137">
        <v>178</v>
      </c>
      <c r="H8" s="138"/>
    </row>
    <row r="9" spans="1:8" s="125" customFormat="1" ht="45" customHeight="1">
      <c r="A9" s="139" t="s">
        <v>585</v>
      </c>
      <c r="B9" s="143">
        <v>577</v>
      </c>
      <c r="C9" s="140">
        <v>188</v>
      </c>
      <c r="D9" s="140">
        <v>314</v>
      </c>
      <c r="E9" s="142">
        <f t="shared" si="0"/>
        <v>167.02127659574501</v>
      </c>
      <c r="F9" s="142">
        <f t="shared" si="1"/>
        <v>130.88235294117601</v>
      </c>
      <c r="G9" s="137">
        <v>136</v>
      </c>
      <c r="H9" s="138"/>
    </row>
    <row r="10" spans="1:8" s="125" customFormat="1" ht="45" customHeight="1">
      <c r="A10" s="139" t="s">
        <v>586</v>
      </c>
      <c r="B10" s="144"/>
      <c r="C10" s="140"/>
      <c r="D10" s="140">
        <v>29</v>
      </c>
      <c r="E10" s="142"/>
      <c r="F10" s="144"/>
      <c r="G10" s="137">
        <v>42</v>
      </c>
      <c r="H10" s="138"/>
    </row>
    <row r="11" spans="1:8" s="125" customFormat="1" ht="45" customHeight="1">
      <c r="A11" s="139" t="s">
        <v>587</v>
      </c>
      <c r="B11" s="140">
        <v>440</v>
      </c>
      <c r="C11" s="140">
        <v>323</v>
      </c>
      <c r="D11" s="140"/>
      <c r="E11" s="142"/>
      <c r="F11" s="142"/>
      <c r="G11" s="137"/>
      <c r="H11" s="138"/>
    </row>
    <row r="12" spans="1:8" s="125" customFormat="1" ht="45" customHeight="1">
      <c r="A12" s="139" t="s">
        <v>588</v>
      </c>
      <c r="B12" s="140">
        <v>440</v>
      </c>
      <c r="C12" s="140">
        <v>323</v>
      </c>
      <c r="D12" s="140"/>
      <c r="E12" s="142"/>
      <c r="F12" s="142"/>
      <c r="G12" s="137"/>
      <c r="H12" s="138"/>
    </row>
    <row r="13" spans="1:8" s="125" customFormat="1" ht="45" customHeight="1">
      <c r="A13" s="145" t="s">
        <v>589</v>
      </c>
      <c r="B13" s="146">
        <v>1017</v>
      </c>
      <c r="C13" s="147">
        <v>510.89</v>
      </c>
      <c r="D13" s="146">
        <v>343</v>
      </c>
      <c r="E13" s="148">
        <f t="shared" ref="E13:E16" si="2">D13/C13*100</f>
        <v>67.137740022314006</v>
      </c>
      <c r="F13" s="148">
        <f>(D13-G13)/G13*100</f>
        <v>92.696629213483106</v>
      </c>
      <c r="G13" s="149">
        <v>178</v>
      </c>
      <c r="H13" s="138"/>
    </row>
    <row r="14" spans="1:8" s="125" customFormat="1" ht="45" customHeight="1">
      <c r="A14" s="150" t="s">
        <v>590</v>
      </c>
      <c r="B14" s="140">
        <v>188</v>
      </c>
      <c r="C14" s="151">
        <v>80.52</v>
      </c>
      <c r="D14" s="152">
        <v>277</v>
      </c>
      <c r="E14" s="142">
        <f t="shared" si="2"/>
        <v>344.01390958768002</v>
      </c>
      <c r="F14" s="142"/>
      <c r="G14" s="137"/>
      <c r="H14" s="138"/>
    </row>
    <row r="15" spans="1:8" s="125" customFormat="1" ht="45" customHeight="1">
      <c r="A15" s="153" t="s">
        <v>591</v>
      </c>
      <c r="B15" s="140"/>
      <c r="C15" s="146">
        <v>331</v>
      </c>
      <c r="D15" s="146">
        <v>302</v>
      </c>
      <c r="E15" s="148">
        <f t="shared" si="2"/>
        <v>91.238670694863998</v>
      </c>
      <c r="F15" s="142"/>
      <c r="G15" s="149">
        <v>323</v>
      </c>
      <c r="H15" s="138"/>
    </row>
    <row r="16" spans="1:8" ht="35.1" customHeight="1">
      <c r="A16" s="145" t="s">
        <v>592</v>
      </c>
      <c r="B16" s="146">
        <v>1205</v>
      </c>
      <c r="C16" s="146">
        <v>922</v>
      </c>
      <c r="D16" s="146">
        <v>922</v>
      </c>
      <c r="E16" s="148">
        <f t="shared" si="2"/>
        <v>100</v>
      </c>
      <c r="F16" s="148">
        <f>(D16-G16)/G16*100</f>
        <v>84.031936127744501</v>
      </c>
      <c r="G16" s="149">
        <v>501</v>
      </c>
      <c r="H16" s="138"/>
    </row>
  </sheetData>
  <mergeCells count="5">
    <mergeCell ref="A2:G2"/>
    <mergeCell ref="D4:F4"/>
    <mergeCell ref="A4:A5"/>
    <mergeCell ref="B4:B5"/>
    <mergeCell ref="C4:C5"/>
  </mergeCells>
  <phoneticPr fontId="43" type="noConversion"/>
  <pageMargins left="1.0625" right="0.51180555555555596" top="0.75138888888888899" bottom="0.75138888888888899" header="0.29861111111111099" footer="0.29861111111111099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16"/>
  <sheetViews>
    <sheetView workbookViewId="0">
      <selection activeCell="J13" sqref="J13"/>
    </sheetView>
  </sheetViews>
  <sheetFormatPr defaultColWidth="9" defaultRowHeight="13.5"/>
  <cols>
    <col min="1" max="1" width="19" style="154" customWidth="1"/>
    <col min="2" max="2" width="12.125" style="154" customWidth="1"/>
    <col min="3" max="3" width="13.125" style="154" customWidth="1"/>
    <col min="4" max="4" width="12.75" style="154" customWidth="1"/>
    <col min="5" max="6" width="15.125" style="154" customWidth="1"/>
    <col min="7" max="7" width="6.875" style="154" hidden="1" customWidth="1"/>
    <col min="8" max="16384" width="9" style="154"/>
  </cols>
  <sheetData>
    <row r="1" spans="1:8" ht="19.5" customHeight="1">
      <c r="A1" s="1" t="s">
        <v>593</v>
      </c>
      <c r="B1" s="1"/>
      <c r="C1" s="1"/>
      <c r="D1" s="1"/>
      <c r="E1" s="1"/>
      <c r="F1" s="1"/>
      <c r="G1" s="1"/>
      <c r="H1" s="1"/>
    </row>
    <row r="2" spans="1:8" ht="45" customHeight="1">
      <c r="A2" s="318" t="s">
        <v>594</v>
      </c>
      <c r="B2" s="318"/>
      <c r="C2" s="318"/>
      <c r="D2" s="318"/>
      <c r="E2" s="318"/>
      <c r="F2" s="318"/>
      <c r="G2" s="318"/>
      <c r="H2" s="155"/>
    </row>
    <row r="3" spans="1:8" ht="25.5">
      <c r="A3" s="155"/>
      <c r="B3" s="155"/>
      <c r="C3" s="155"/>
      <c r="D3" s="155"/>
      <c r="E3" s="155"/>
      <c r="F3" s="130" t="s">
        <v>2</v>
      </c>
      <c r="H3" s="155"/>
    </row>
    <row r="4" spans="1:8" ht="35.1" customHeight="1">
      <c r="A4" s="322" t="s">
        <v>3</v>
      </c>
      <c r="B4" s="322" t="s">
        <v>568</v>
      </c>
      <c r="C4" s="322" t="s">
        <v>5</v>
      </c>
      <c r="D4" s="319" t="s">
        <v>6</v>
      </c>
      <c r="E4" s="320"/>
      <c r="F4" s="321"/>
      <c r="G4" s="133">
        <v>2021</v>
      </c>
      <c r="H4" s="134"/>
    </row>
    <row r="5" spans="1:8" ht="35.1" customHeight="1">
      <c r="A5" s="323"/>
      <c r="B5" s="323"/>
      <c r="C5" s="323"/>
      <c r="D5" s="132" t="s">
        <v>8</v>
      </c>
      <c r="E5" s="133" t="s">
        <v>9</v>
      </c>
      <c r="F5" s="133" t="s">
        <v>10</v>
      </c>
      <c r="G5" s="133"/>
      <c r="H5" s="134"/>
    </row>
    <row r="6" spans="1:8" ht="35.1" customHeight="1">
      <c r="A6" s="150" t="s">
        <v>569</v>
      </c>
      <c r="B6" s="156">
        <v>628</v>
      </c>
      <c r="C6" s="151">
        <v>268</v>
      </c>
      <c r="D6" s="151">
        <v>268</v>
      </c>
      <c r="E6" s="142">
        <f>D6/C6*100</f>
        <v>100</v>
      </c>
      <c r="F6" s="142"/>
      <c r="G6" s="137"/>
      <c r="H6" s="138"/>
    </row>
    <row r="7" spans="1:8" ht="35.1" customHeight="1">
      <c r="A7" s="150" t="s">
        <v>570</v>
      </c>
      <c r="B7" s="156">
        <v>628</v>
      </c>
      <c r="C7" s="151">
        <v>268</v>
      </c>
      <c r="D7" s="151">
        <v>268</v>
      </c>
      <c r="E7" s="142">
        <f>D7/C7*100</f>
        <v>100</v>
      </c>
      <c r="F7" s="142"/>
      <c r="G7" s="137"/>
      <c r="H7" s="138"/>
    </row>
    <row r="8" spans="1:8" ht="35.1" customHeight="1">
      <c r="A8" s="150" t="s">
        <v>571</v>
      </c>
      <c r="B8" s="144"/>
      <c r="C8" s="140"/>
      <c r="D8" s="140"/>
      <c r="E8" s="144"/>
      <c r="F8" s="142"/>
      <c r="G8" s="137"/>
      <c r="H8" s="138"/>
    </row>
    <row r="9" spans="1:8" ht="35.1" customHeight="1">
      <c r="A9" s="150" t="s">
        <v>572</v>
      </c>
      <c r="B9" s="150"/>
      <c r="C9" s="157"/>
      <c r="D9" s="157"/>
      <c r="E9" s="158"/>
      <c r="F9" s="158"/>
      <c r="G9" s="159"/>
      <c r="H9" s="138"/>
    </row>
    <row r="10" spans="1:8" ht="35.1" customHeight="1">
      <c r="A10" s="150" t="s">
        <v>573</v>
      </c>
      <c r="B10" s="150"/>
      <c r="C10" s="157"/>
      <c r="D10" s="157"/>
      <c r="E10" s="158"/>
      <c r="F10" s="158"/>
      <c r="G10" s="159"/>
      <c r="H10" s="138"/>
    </row>
    <row r="11" spans="1:8" ht="35.1" customHeight="1">
      <c r="A11" s="150" t="s">
        <v>574</v>
      </c>
      <c r="B11" s="150"/>
      <c r="C11" s="157"/>
      <c r="D11" s="157"/>
      <c r="E11" s="158"/>
      <c r="F11" s="158"/>
      <c r="G11" s="159"/>
      <c r="H11" s="138"/>
    </row>
    <row r="12" spans="1:8" ht="35.1" customHeight="1">
      <c r="A12" s="150" t="s">
        <v>575</v>
      </c>
      <c r="B12" s="150"/>
      <c r="C12" s="157"/>
      <c r="D12" s="157"/>
      <c r="E12" s="158"/>
      <c r="F12" s="158"/>
      <c r="G12" s="159"/>
      <c r="H12" s="138"/>
    </row>
    <row r="13" spans="1:8" ht="35.1" customHeight="1">
      <c r="A13" s="150" t="s">
        <v>576</v>
      </c>
      <c r="B13" s="160">
        <v>254</v>
      </c>
      <c r="C13" s="151">
        <v>331</v>
      </c>
      <c r="D13" s="151">
        <v>331</v>
      </c>
      <c r="E13" s="142">
        <f t="shared" ref="E13:E16" si="0">D13/C13*100</f>
        <v>100</v>
      </c>
      <c r="F13" s="142">
        <f t="shared" ref="F13:F16" si="1">(D13-G13)/G13*100</f>
        <v>-33.932135728542903</v>
      </c>
      <c r="G13" s="137">
        <v>501</v>
      </c>
      <c r="H13" s="138"/>
    </row>
    <row r="14" spans="1:8" ht="35.1" customHeight="1">
      <c r="A14" s="160" t="s">
        <v>527</v>
      </c>
      <c r="B14" s="147">
        <f>B6+B9+B10+B11+B12+B13</f>
        <v>882</v>
      </c>
      <c r="C14" s="147">
        <f>C6+C9+C10+C11+C12+C13</f>
        <v>599</v>
      </c>
      <c r="D14" s="147">
        <f>D6+D9+D10+D11+D12+D13</f>
        <v>599</v>
      </c>
      <c r="E14" s="148">
        <f t="shared" si="0"/>
        <v>100</v>
      </c>
      <c r="F14" s="148">
        <f t="shared" si="1"/>
        <v>19.560878243512999</v>
      </c>
      <c r="G14" s="149">
        <v>501</v>
      </c>
      <c r="H14" s="138"/>
    </row>
    <row r="15" spans="1:8" ht="35.1" customHeight="1">
      <c r="A15" s="150" t="s">
        <v>577</v>
      </c>
      <c r="B15" s="146">
        <v>323</v>
      </c>
      <c r="C15" s="146">
        <v>323</v>
      </c>
      <c r="D15" s="146">
        <v>323</v>
      </c>
      <c r="E15" s="148">
        <f t="shared" si="0"/>
        <v>100</v>
      </c>
      <c r="F15" s="132"/>
      <c r="G15" s="149"/>
      <c r="H15" s="138"/>
    </row>
    <row r="16" spans="1:8" ht="35.1" customHeight="1">
      <c r="A16" s="160" t="s">
        <v>578</v>
      </c>
      <c r="B16" s="147">
        <f>B14+B15</f>
        <v>1205</v>
      </c>
      <c r="C16" s="147">
        <f>C14+C15</f>
        <v>922</v>
      </c>
      <c r="D16" s="147">
        <f>D14+D15</f>
        <v>922</v>
      </c>
      <c r="E16" s="148">
        <f t="shared" si="0"/>
        <v>100</v>
      </c>
      <c r="F16" s="148">
        <f t="shared" si="1"/>
        <v>84.031936127744501</v>
      </c>
      <c r="G16" s="149">
        <v>501</v>
      </c>
      <c r="H16" s="138"/>
    </row>
  </sheetData>
  <mergeCells count="5">
    <mergeCell ref="A2:G2"/>
    <mergeCell ref="D4:F4"/>
    <mergeCell ref="A4:A5"/>
    <mergeCell ref="B4:B5"/>
    <mergeCell ref="C4:C5"/>
  </mergeCells>
  <phoneticPr fontId="43" type="noConversion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16"/>
  <sheetViews>
    <sheetView workbookViewId="0">
      <selection activeCell="J7" sqref="J7"/>
    </sheetView>
  </sheetViews>
  <sheetFormatPr defaultColWidth="9" defaultRowHeight="13.5"/>
  <cols>
    <col min="1" max="1" width="25.75" style="126" customWidth="1"/>
    <col min="2" max="2" width="13.75" style="126" customWidth="1"/>
    <col min="3" max="3" width="12.25" style="127" customWidth="1"/>
    <col min="4" max="4" width="9.75" style="126" customWidth="1"/>
    <col min="5" max="5" width="12.75" style="126" customWidth="1"/>
    <col min="6" max="6" width="14.25" style="126" customWidth="1"/>
    <col min="7" max="7" width="5.875" style="126" hidden="1" customWidth="1"/>
    <col min="8" max="16384" width="9" style="126"/>
  </cols>
  <sheetData>
    <row r="1" spans="1:8" ht="17.25" customHeight="1">
      <c r="A1" s="1" t="s">
        <v>595</v>
      </c>
      <c r="B1" s="1"/>
      <c r="C1" s="1"/>
      <c r="D1" s="1"/>
      <c r="E1" s="1"/>
      <c r="F1" s="1"/>
      <c r="G1" s="1"/>
      <c r="H1" s="1"/>
    </row>
    <row r="2" spans="1:8" ht="30.75" customHeight="1">
      <c r="A2" s="318" t="s">
        <v>698</v>
      </c>
      <c r="B2" s="318"/>
      <c r="C2" s="318"/>
      <c r="D2" s="318"/>
      <c r="E2" s="318"/>
      <c r="F2" s="318"/>
      <c r="G2" s="318"/>
      <c r="H2" s="128"/>
    </row>
    <row r="3" spans="1:8" ht="19.5" customHeight="1">
      <c r="A3" s="129"/>
      <c r="B3" s="129"/>
      <c r="C3" s="129"/>
      <c r="F3" s="130" t="s">
        <v>581</v>
      </c>
      <c r="H3" s="131"/>
    </row>
    <row r="4" spans="1:8" s="125" customFormat="1" ht="45" customHeight="1">
      <c r="A4" s="324" t="s">
        <v>3</v>
      </c>
      <c r="B4" s="324" t="s">
        <v>4</v>
      </c>
      <c r="C4" s="324" t="s">
        <v>5</v>
      </c>
      <c r="D4" s="324" t="s">
        <v>6</v>
      </c>
      <c r="E4" s="324"/>
      <c r="F4" s="324"/>
      <c r="G4" s="133">
        <v>2021</v>
      </c>
      <c r="H4" s="134"/>
    </row>
    <row r="5" spans="1:8" s="125" customFormat="1" ht="45" customHeight="1">
      <c r="A5" s="324"/>
      <c r="B5" s="324"/>
      <c r="C5" s="324"/>
      <c r="D5" s="132" t="s">
        <v>8</v>
      </c>
      <c r="E5" s="132" t="s">
        <v>9</v>
      </c>
      <c r="F5" s="132" t="s">
        <v>10</v>
      </c>
      <c r="G5" s="132"/>
      <c r="H5" s="134"/>
    </row>
    <row r="6" spans="1:8" s="125" customFormat="1" ht="45" customHeight="1">
      <c r="A6" s="135" t="s">
        <v>582</v>
      </c>
      <c r="B6" s="136"/>
      <c r="C6" s="136"/>
      <c r="D6" s="136"/>
      <c r="E6" s="136"/>
      <c r="F6" s="136"/>
      <c r="G6" s="137"/>
      <c r="H6" s="138"/>
    </row>
    <row r="7" spans="1:8" s="125" customFormat="1" ht="45" customHeight="1">
      <c r="A7" s="139" t="s">
        <v>583</v>
      </c>
      <c r="B7" s="140">
        <v>1017</v>
      </c>
      <c r="C7" s="141">
        <v>510.89</v>
      </c>
      <c r="D7" s="140">
        <v>343</v>
      </c>
      <c r="E7" s="142">
        <f t="shared" ref="E7:E9" si="0">D7/C7*100</f>
        <v>67.137740022314006</v>
      </c>
      <c r="F7" s="142">
        <f t="shared" ref="F7:F9" si="1">(D7-G7)/G7*100</f>
        <v>92.696629213483106</v>
      </c>
      <c r="G7" s="137">
        <v>178</v>
      </c>
      <c r="H7" s="138"/>
    </row>
    <row r="8" spans="1:8" s="125" customFormat="1" ht="45" customHeight="1">
      <c r="A8" s="139" t="s">
        <v>584</v>
      </c>
      <c r="B8" s="143">
        <v>577</v>
      </c>
      <c r="C8" s="140">
        <v>188</v>
      </c>
      <c r="D8" s="140">
        <v>343</v>
      </c>
      <c r="E8" s="142">
        <f t="shared" si="0"/>
        <v>182.44680851063799</v>
      </c>
      <c r="F8" s="142">
        <f t="shared" si="1"/>
        <v>92.696629213483106</v>
      </c>
      <c r="G8" s="137">
        <v>178</v>
      </c>
      <c r="H8" s="138"/>
    </row>
    <row r="9" spans="1:8" s="125" customFormat="1" ht="45" customHeight="1">
      <c r="A9" s="139" t="s">
        <v>585</v>
      </c>
      <c r="B9" s="143">
        <v>577</v>
      </c>
      <c r="C9" s="140">
        <v>188</v>
      </c>
      <c r="D9" s="140">
        <v>314</v>
      </c>
      <c r="E9" s="142">
        <f t="shared" si="0"/>
        <v>167.02127659574501</v>
      </c>
      <c r="F9" s="142">
        <f t="shared" si="1"/>
        <v>130.88235294117601</v>
      </c>
      <c r="G9" s="137">
        <v>136</v>
      </c>
      <c r="H9" s="138"/>
    </row>
    <row r="10" spans="1:8" s="125" customFormat="1" ht="45" customHeight="1">
      <c r="A10" s="139" t="s">
        <v>586</v>
      </c>
      <c r="B10" s="144"/>
      <c r="C10" s="140"/>
      <c r="D10" s="140">
        <v>29</v>
      </c>
      <c r="E10" s="142"/>
      <c r="F10" s="144"/>
      <c r="G10" s="137">
        <v>42</v>
      </c>
      <c r="H10" s="138"/>
    </row>
    <row r="11" spans="1:8" s="125" customFormat="1" ht="45" customHeight="1">
      <c r="A11" s="139" t="s">
        <v>587</v>
      </c>
      <c r="B11" s="140">
        <v>440</v>
      </c>
      <c r="C11" s="140">
        <v>323</v>
      </c>
      <c r="D11" s="140"/>
      <c r="E11" s="142"/>
      <c r="F11" s="142"/>
      <c r="G11" s="137"/>
      <c r="H11" s="138"/>
    </row>
    <row r="12" spans="1:8" s="125" customFormat="1" ht="45" customHeight="1">
      <c r="A12" s="139" t="s">
        <v>588</v>
      </c>
      <c r="B12" s="140">
        <v>440</v>
      </c>
      <c r="C12" s="140">
        <v>323</v>
      </c>
      <c r="D12" s="140"/>
      <c r="E12" s="142"/>
      <c r="F12" s="142"/>
      <c r="G12" s="137"/>
      <c r="H12" s="138"/>
    </row>
    <row r="13" spans="1:8" s="125" customFormat="1" ht="45" customHeight="1">
      <c r="A13" s="145" t="s">
        <v>589</v>
      </c>
      <c r="B13" s="146">
        <v>1017</v>
      </c>
      <c r="C13" s="147">
        <v>510.89</v>
      </c>
      <c r="D13" s="146">
        <v>343</v>
      </c>
      <c r="E13" s="148">
        <f t="shared" ref="E13:E16" si="2">D13/C13*100</f>
        <v>67.137740022314006</v>
      </c>
      <c r="F13" s="148">
        <f>(D13-G13)/G13*100</f>
        <v>92.696629213483106</v>
      </c>
      <c r="G13" s="149">
        <v>178</v>
      </c>
      <c r="H13" s="138"/>
    </row>
    <row r="14" spans="1:8" s="125" customFormat="1" ht="45" customHeight="1">
      <c r="A14" s="150" t="s">
        <v>590</v>
      </c>
      <c r="B14" s="140">
        <v>188</v>
      </c>
      <c r="C14" s="151">
        <v>80.52</v>
      </c>
      <c r="D14" s="152">
        <v>277</v>
      </c>
      <c r="E14" s="142">
        <f t="shared" si="2"/>
        <v>344.01390958768002</v>
      </c>
      <c r="F14" s="142"/>
      <c r="G14" s="137"/>
      <c r="H14" s="138"/>
    </row>
    <row r="15" spans="1:8" ht="35.1" customHeight="1">
      <c r="A15" s="153" t="s">
        <v>591</v>
      </c>
      <c r="B15" s="140"/>
      <c r="C15" s="146">
        <v>331</v>
      </c>
      <c r="D15" s="146">
        <v>302</v>
      </c>
      <c r="E15" s="148">
        <f t="shared" si="2"/>
        <v>91.238670694863998</v>
      </c>
      <c r="F15" s="142"/>
      <c r="G15" s="149">
        <v>323</v>
      </c>
      <c r="H15" s="138"/>
    </row>
    <row r="16" spans="1:8" ht="33" customHeight="1">
      <c r="A16" s="145" t="s">
        <v>592</v>
      </c>
      <c r="B16" s="146">
        <v>1205</v>
      </c>
      <c r="C16" s="146">
        <v>922</v>
      </c>
      <c r="D16" s="146">
        <v>922</v>
      </c>
      <c r="E16" s="148">
        <f t="shared" si="2"/>
        <v>100</v>
      </c>
      <c r="F16" s="148">
        <f>(D16-G16)/G16*100</f>
        <v>84.031936127744501</v>
      </c>
      <c r="G16" s="149">
        <v>501</v>
      </c>
    </row>
  </sheetData>
  <mergeCells count="5">
    <mergeCell ref="A2:G2"/>
    <mergeCell ref="D4:F4"/>
    <mergeCell ref="A4:A5"/>
    <mergeCell ref="B4:B5"/>
    <mergeCell ref="C4:C5"/>
  </mergeCells>
  <phoneticPr fontId="43" type="noConversion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F44"/>
  <sheetViews>
    <sheetView workbookViewId="0">
      <selection activeCell="I11" sqref="I11"/>
    </sheetView>
  </sheetViews>
  <sheetFormatPr defaultColWidth="8.75" defaultRowHeight="14.25"/>
  <cols>
    <col min="1" max="1" width="15.125" style="22" customWidth="1"/>
    <col min="2" max="2" width="13.125" style="22" customWidth="1"/>
    <col min="3" max="3" width="22.125" style="22" customWidth="1"/>
    <col min="4" max="4" width="21.5" style="22" customWidth="1"/>
    <col min="5" max="5" width="8.75" style="22" hidden="1" customWidth="1"/>
    <col min="6" max="255" width="8.75" style="22"/>
    <col min="256" max="256" width="15.125" style="22" customWidth="1"/>
    <col min="257" max="257" width="16.375" style="22" customWidth="1"/>
    <col min="258" max="259" width="16.625" style="22" customWidth="1"/>
    <col min="260" max="260" width="12.875" style="22" customWidth="1"/>
    <col min="261" max="511" width="8.75" style="22"/>
    <col min="512" max="512" width="15.125" style="22" customWidth="1"/>
    <col min="513" max="513" width="16.375" style="22" customWidth="1"/>
    <col min="514" max="515" width="16.625" style="22" customWidth="1"/>
    <col min="516" max="516" width="12.875" style="22" customWidth="1"/>
    <col min="517" max="767" width="8.75" style="22"/>
    <col min="768" max="768" width="15.125" style="22" customWidth="1"/>
    <col min="769" max="769" width="16.375" style="22" customWidth="1"/>
    <col min="770" max="771" width="16.625" style="22" customWidth="1"/>
    <col min="772" max="772" width="12.875" style="22" customWidth="1"/>
    <col min="773" max="1023" width="8.75" style="22"/>
    <col min="1024" max="1024" width="15.125" style="22" customWidth="1"/>
    <col min="1025" max="1025" width="16.375" style="22" customWidth="1"/>
    <col min="1026" max="1027" width="16.625" style="22" customWidth="1"/>
    <col min="1028" max="1028" width="12.875" style="22" customWidth="1"/>
    <col min="1029" max="1279" width="8.75" style="22"/>
    <col min="1280" max="1280" width="15.125" style="22" customWidth="1"/>
    <col min="1281" max="1281" width="16.375" style="22" customWidth="1"/>
    <col min="1282" max="1283" width="16.625" style="22" customWidth="1"/>
    <col min="1284" max="1284" width="12.875" style="22" customWidth="1"/>
    <col min="1285" max="1535" width="8.75" style="22"/>
    <col min="1536" max="1536" width="15.125" style="22" customWidth="1"/>
    <col min="1537" max="1537" width="16.375" style="22" customWidth="1"/>
    <col min="1538" max="1539" width="16.625" style="22" customWidth="1"/>
    <col min="1540" max="1540" width="12.875" style="22" customWidth="1"/>
    <col min="1541" max="1791" width="8.75" style="22"/>
    <col min="1792" max="1792" width="15.125" style="22" customWidth="1"/>
    <col min="1793" max="1793" width="16.375" style="22" customWidth="1"/>
    <col min="1794" max="1795" width="16.625" style="22" customWidth="1"/>
    <col min="1796" max="1796" width="12.875" style="22" customWidth="1"/>
    <col min="1797" max="2047" width="8.75" style="22"/>
    <col min="2048" max="2048" width="15.125" style="22" customWidth="1"/>
    <col min="2049" max="2049" width="16.375" style="22" customWidth="1"/>
    <col min="2050" max="2051" width="16.625" style="22" customWidth="1"/>
    <col min="2052" max="2052" width="12.875" style="22" customWidth="1"/>
    <col min="2053" max="2303" width="8.75" style="22"/>
    <col min="2304" max="2304" width="15.125" style="22" customWidth="1"/>
    <col min="2305" max="2305" width="16.375" style="22" customWidth="1"/>
    <col min="2306" max="2307" width="16.625" style="22" customWidth="1"/>
    <col min="2308" max="2308" width="12.875" style="22" customWidth="1"/>
    <col min="2309" max="2559" width="8.75" style="22"/>
    <col min="2560" max="2560" width="15.125" style="22" customWidth="1"/>
    <col min="2561" max="2561" width="16.375" style="22" customWidth="1"/>
    <col min="2562" max="2563" width="16.625" style="22" customWidth="1"/>
    <col min="2564" max="2564" width="12.875" style="22" customWidth="1"/>
    <col min="2565" max="2815" width="8.75" style="22"/>
    <col min="2816" max="2816" width="15.125" style="22" customWidth="1"/>
    <col min="2817" max="2817" width="16.375" style="22" customWidth="1"/>
    <col min="2818" max="2819" width="16.625" style="22" customWidth="1"/>
    <col min="2820" max="2820" width="12.875" style="22" customWidth="1"/>
    <col min="2821" max="3071" width="8.75" style="22"/>
    <col min="3072" max="3072" width="15.125" style="22" customWidth="1"/>
    <col min="3073" max="3073" width="16.375" style="22" customWidth="1"/>
    <col min="3074" max="3075" width="16.625" style="22" customWidth="1"/>
    <col min="3076" max="3076" width="12.875" style="22" customWidth="1"/>
    <col min="3077" max="3327" width="8.75" style="22"/>
    <col min="3328" max="3328" width="15.125" style="22" customWidth="1"/>
    <col min="3329" max="3329" width="16.375" style="22" customWidth="1"/>
    <col min="3330" max="3331" width="16.625" style="22" customWidth="1"/>
    <col min="3332" max="3332" width="12.875" style="22" customWidth="1"/>
    <col min="3333" max="3583" width="8.75" style="22"/>
    <col min="3584" max="3584" width="15.125" style="22" customWidth="1"/>
    <col min="3585" max="3585" width="16.375" style="22" customWidth="1"/>
    <col min="3586" max="3587" width="16.625" style="22" customWidth="1"/>
    <col min="3588" max="3588" width="12.875" style="22" customWidth="1"/>
    <col min="3589" max="3839" width="8.75" style="22"/>
    <col min="3840" max="3840" width="15.125" style="22" customWidth="1"/>
    <col min="3841" max="3841" width="16.375" style="22" customWidth="1"/>
    <col min="3842" max="3843" width="16.625" style="22" customWidth="1"/>
    <col min="3844" max="3844" width="12.875" style="22" customWidth="1"/>
    <col min="3845" max="4095" width="8.75" style="22"/>
    <col min="4096" max="4096" width="15.125" style="22" customWidth="1"/>
    <col min="4097" max="4097" width="16.375" style="22" customWidth="1"/>
    <col min="4098" max="4099" width="16.625" style="22" customWidth="1"/>
    <col min="4100" max="4100" width="12.875" style="22" customWidth="1"/>
    <col min="4101" max="4351" width="8.75" style="22"/>
    <col min="4352" max="4352" width="15.125" style="22" customWidth="1"/>
    <col min="4353" max="4353" width="16.375" style="22" customWidth="1"/>
    <col min="4354" max="4355" width="16.625" style="22" customWidth="1"/>
    <col min="4356" max="4356" width="12.875" style="22" customWidth="1"/>
    <col min="4357" max="4607" width="8.75" style="22"/>
    <col min="4608" max="4608" width="15.125" style="22" customWidth="1"/>
    <col min="4609" max="4609" width="16.375" style="22" customWidth="1"/>
    <col min="4610" max="4611" width="16.625" style="22" customWidth="1"/>
    <col min="4612" max="4612" width="12.875" style="22" customWidth="1"/>
    <col min="4613" max="4863" width="8.75" style="22"/>
    <col min="4864" max="4864" width="15.125" style="22" customWidth="1"/>
    <col min="4865" max="4865" width="16.375" style="22" customWidth="1"/>
    <col min="4866" max="4867" width="16.625" style="22" customWidth="1"/>
    <col min="4868" max="4868" width="12.875" style="22" customWidth="1"/>
    <col min="4869" max="5119" width="8.75" style="22"/>
    <col min="5120" max="5120" width="15.125" style="22" customWidth="1"/>
    <col min="5121" max="5121" width="16.375" style="22" customWidth="1"/>
    <col min="5122" max="5123" width="16.625" style="22" customWidth="1"/>
    <col min="5124" max="5124" width="12.875" style="22" customWidth="1"/>
    <col min="5125" max="5375" width="8.75" style="22"/>
    <col min="5376" max="5376" width="15.125" style="22" customWidth="1"/>
    <col min="5377" max="5377" width="16.375" style="22" customWidth="1"/>
    <col min="5378" max="5379" width="16.625" style="22" customWidth="1"/>
    <col min="5380" max="5380" width="12.875" style="22" customWidth="1"/>
    <col min="5381" max="5631" width="8.75" style="22"/>
    <col min="5632" max="5632" width="15.125" style="22" customWidth="1"/>
    <col min="5633" max="5633" width="16.375" style="22" customWidth="1"/>
    <col min="5634" max="5635" width="16.625" style="22" customWidth="1"/>
    <col min="5636" max="5636" width="12.875" style="22" customWidth="1"/>
    <col min="5637" max="5887" width="8.75" style="22"/>
    <col min="5888" max="5888" width="15.125" style="22" customWidth="1"/>
    <col min="5889" max="5889" width="16.375" style="22" customWidth="1"/>
    <col min="5890" max="5891" width="16.625" style="22" customWidth="1"/>
    <col min="5892" max="5892" width="12.875" style="22" customWidth="1"/>
    <col min="5893" max="6143" width="8.75" style="22"/>
    <col min="6144" max="6144" width="15.125" style="22" customWidth="1"/>
    <col min="6145" max="6145" width="16.375" style="22" customWidth="1"/>
    <col min="6146" max="6147" width="16.625" style="22" customWidth="1"/>
    <col min="6148" max="6148" width="12.875" style="22" customWidth="1"/>
    <col min="6149" max="6399" width="8.75" style="22"/>
    <col min="6400" max="6400" width="15.125" style="22" customWidth="1"/>
    <col min="6401" max="6401" width="16.375" style="22" customWidth="1"/>
    <col min="6402" max="6403" width="16.625" style="22" customWidth="1"/>
    <col min="6404" max="6404" width="12.875" style="22" customWidth="1"/>
    <col min="6405" max="6655" width="8.75" style="22"/>
    <col min="6656" max="6656" width="15.125" style="22" customWidth="1"/>
    <col min="6657" max="6657" width="16.375" style="22" customWidth="1"/>
    <col min="6658" max="6659" width="16.625" style="22" customWidth="1"/>
    <col min="6660" max="6660" width="12.875" style="22" customWidth="1"/>
    <col min="6661" max="6911" width="8.75" style="22"/>
    <col min="6912" max="6912" width="15.125" style="22" customWidth="1"/>
    <col min="6913" max="6913" width="16.375" style="22" customWidth="1"/>
    <col min="6914" max="6915" width="16.625" style="22" customWidth="1"/>
    <col min="6916" max="6916" width="12.875" style="22" customWidth="1"/>
    <col min="6917" max="7167" width="8.75" style="22"/>
    <col min="7168" max="7168" width="15.125" style="22" customWidth="1"/>
    <col min="7169" max="7169" width="16.375" style="22" customWidth="1"/>
    <col min="7170" max="7171" width="16.625" style="22" customWidth="1"/>
    <col min="7172" max="7172" width="12.875" style="22" customWidth="1"/>
    <col min="7173" max="7423" width="8.75" style="22"/>
    <col min="7424" max="7424" width="15.125" style="22" customWidth="1"/>
    <col min="7425" max="7425" width="16.375" style="22" customWidth="1"/>
    <col min="7426" max="7427" width="16.625" style="22" customWidth="1"/>
    <col min="7428" max="7428" width="12.875" style="22" customWidth="1"/>
    <col min="7429" max="7679" width="8.75" style="22"/>
    <col min="7680" max="7680" width="15.125" style="22" customWidth="1"/>
    <col min="7681" max="7681" width="16.375" style="22" customWidth="1"/>
    <col min="7682" max="7683" width="16.625" style="22" customWidth="1"/>
    <col min="7684" max="7684" width="12.875" style="22" customWidth="1"/>
    <col min="7685" max="7935" width="8.75" style="22"/>
    <col min="7936" max="7936" width="15.125" style="22" customWidth="1"/>
    <col min="7937" max="7937" width="16.375" style="22" customWidth="1"/>
    <col min="7938" max="7939" width="16.625" style="22" customWidth="1"/>
    <col min="7940" max="7940" width="12.875" style="22" customWidth="1"/>
    <col min="7941" max="8191" width="8.75" style="22"/>
    <col min="8192" max="8192" width="15.125" style="22" customWidth="1"/>
    <col min="8193" max="8193" width="16.375" style="22" customWidth="1"/>
    <col min="8194" max="8195" width="16.625" style="22" customWidth="1"/>
    <col min="8196" max="8196" width="12.875" style="22" customWidth="1"/>
    <col min="8197" max="8447" width="8.75" style="22"/>
    <col min="8448" max="8448" width="15.125" style="22" customWidth="1"/>
    <col min="8449" max="8449" width="16.375" style="22" customWidth="1"/>
    <col min="8450" max="8451" width="16.625" style="22" customWidth="1"/>
    <col min="8452" max="8452" width="12.875" style="22" customWidth="1"/>
    <col min="8453" max="8703" width="8.75" style="22"/>
    <col min="8704" max="8704" width="15.125" style="22" customWidth="1"/>
    <col min="8705" max="8705" width="16.375" style="22" customWidth="1"/>
    <col min="8706" max="8707" width="16.625" style="22" customWidth="1"/>
    <col min="8708" max="8708" width="12.875" style="22" customWidth="1"/>
    <col min="8709" max="8959" width="8.75" style="22"/>
    <col min="8960" max="8960" width="15.125" style="22" customWidth="1"/>
    <col min="8961" max="8961" width="16.375" style="22" customWidth="1"/>
    <col min="8962" max="8963" width="16.625" style="22" customWidth="1"/>
    <col min="8964" max="8964" width="12.875" style="22" customWidth="1"/>
    <col min="8965" max="9215" width="8.75" style="22"/>
    <col min="9216" max="9216" width="15.125" style="22" customWidth="1"/>
    <col min="9217" max="9217" width="16.375" style="22" customWidth="1"/>
    <col min="9218" max="9219" width="16.625" style="22" customWidth="1"/>
    <col min="9220" max="9220" width="12.875" style="22" customWidth="1"/>
    <col min="9221" max="9471" width="8.75" style="22"/>
    <col min="9472" max="9472" width="15.125" style="22" customWidth="1"/>
    <col min="9473" max="9473" width="16.375" style="22" customWidth="1"/>
    <col min="9474" max="9475" width="16.625" style="22" customWidth="1"/>
    <col min="9476" max="9476" width="12.875" style="22" customWidth="1"/>
    <col min="9477" max="9727" width="8.75" style="22"/>
    <col min="9728" max="9728" width="15.125" style="22" customWidth="1"/>
    <col min="9729" max="9729" width="16.375" style="22" customWidth="1"/>
    <col min="9730" max="9731" width="16.625" style="22" customWidth="1"/>
    <col min="9732" max="9732" width="12.875" style="22" customWidth="1"/>
    <col min="9733" max="9983" width="8.75" style="22"/>
    <col min="9984" max="9984" width="15.125" style="22" customWidth="1"/>
    <col min="9985" max="9985" width="16.375" style="22" customWidth="1"/>
    <col min="9986" max="9987" width="16.625" style="22" customWidth="1"/>
    <col min="9988" max="9988" width="12.875" style="22" customWidth="1"/>
    <col min="9989" max="10239" width="8.75" style="22"/>
    <col min="10240" max="10240" width="15.125" style="22" customWidth="1"/>
    <col min="10241" max="10241" width="16.375" style="22" customWidth="1"/>
    <col min="10242" max="10243" width="16.625" style="22" customWidth="1"/>
    <col min="10244" max="10244" width="12.875" style="22" customWidth="1"/>
    <col min="10245" max="10495" width="8.75" style="22"/>
    <col min="10496" max="10496" width="15.125" style="22" customWidth="1"/>
    <col min="10497" max="10497" width="16.375" style="22" customWidth="1"/>
    <col min="10498" max="10499" width="16.625" style="22" customWidth="1"/>
    <col min="10500" max="10500" width="12.875" style="22" customWidth="1"/>
    <col min="10501" max="10751" width="8.75" style="22"/>
    <col min="10752" max="10752" width="15.125" style="22" customWidth="1"/>
    <col min="10753" max="10753" width="16.375" style="22" customWidth="1"/>
    <col min="10754" max="10755" width="16.625" style="22" customWidth="1"/>
    <col min="10756" max="10756" width="12.875" style="22" customWidth="1"/>
    <col min="10757" max="11007" width="8.75" style="22"/>
    <col min="11008" max="11008" width="15.125" style="22" customWidth="1"/>
    <col min="11009" max="11009" width="16.375" style="22" customWidth="1"/>
    <col min="11010" max="11011" width="16.625" style="22" customWidth="1"/>
    <col min="11012" max="11012" width="12.875" style="22" customWidth="1"/>
    <col min="11013" max="11263" width="8.75" style="22"/>
    <col min="11264" max="11264" width="15.125" style="22" customWidth="1"/>
    <col min="11265" max="11265" width="16.375" style="22" customWidth="1"/>
    <col min="11266" max="11267" width="16.625" style="22" customWidth="1"/>
    <col min="11268" max="11268" width="12.875" style="22" customWidth="1"/>
    <col min="11269" max="11519" width="8.75" style="22"/>
    <col min="11520" max="11520" width="15.125" style="22" customWidth="1"/>
    <col min="11521" max="11521" width="16.375" style="22" customWidth="1"/>
    <col min="11522" max="11523" width="16.625" style="22" customWidth="1"/>
    <col min="11524" max="11524" width="12.875" style="22" customWidth="1"/>
    <col min="11525" max="11775" width="8.75" style="22"/>
    <col min="11776" max="11776" width="15.125" style="22" customWidth="1"/>
    <col min="11777" max="11777" width="16.375" style="22" customWidth="1"/>
    <col min="11778" max="11779" width="16.625" style="22" customWidth="1"/>
    <col min="11780" max="11780" width="12.875" style="22" customWidth="1"/>
    <col min="11781" max="12031" width="8.75" style="22"/>
    <col min="12032" max="12032" width="15.125" style="22" customWidth="1"/>
    <col min="12033" max="12033" width="16.375" style="22" customWidth="1"/>
    <col min="12034" max="12035" width="16.625" style="22" customWidth="1"/>
    <col min="12036" max="12036" width="12.875" style="22" customWidth="1"/>
    <col min="12037" max="12287" width="8.75" style="22"/>
    <col min="12288" max="12288" width="15.125" style="22" customWidth="1"/>
    <col min="12289" max="12289" width="16.375" style="22" customWidth="1"/>
    <col min="12290" max="12291" width="16.625" style="22" customWidth="1"/>
    <col min="12292" max="12292" width="12.875" style="22" customWidth="1"/>
    <col min="12293" max="12543" width="8.75" style="22"/>
    <col min="12544" max="12544" width="15.125" style="22" customWidth="1"/>
    <col min="12545" max="12545" width="16.375" style="22" customWidth="1"/>
    <col min="12546" max="12547" width="16.625" style="22" customWidth="1"/>
    <col min="12548" max="12548" width="12.875" style="22" customWidth="1"/>
    <col min="12549" max="12799" width="8.75" style="22"/>
    <col min="12800" max="12800" width="15.125" style="22" customWidth="1"/>
    <col min="12801" max="12801" width="16.375" style="22" customWidth="1"/>
    <col min="12802" max="12803" width="16.625" style="22" customWidth="1"/>
    <col min="12804" max="12804" width="12.875" style="22" customWidth="1"/>
    <col min="12805" max="13055" width="8.75" style="22"/>
    <col min="13056" max="13056" width="15.125" style="22" customWidth="1"/>
    <col min="13057" max="13057" width="16.375" style="22" customWidth="1"/>
    <col min="13058" max="13059" width="16.625" style="22" customWidth="1"/>
    <col min="13060" max="13060" width="12.875" style="22" customWidth="1"/>
    <col min="13061" max="13311" width="8.75" style="22"/>
    <col min="13312" max="13312" width="15.125" style="22" customWidth="1"/>
    <col min="13313" max="13313" width="16.375" style="22" customWidth="1"/>
    <col min="13314" max="13315" width="16.625" style="22" customWidth="1"/>
    <col min="13316" max="13316" width="12.875" style="22" customWidth="1"/>
    <col min="13317" max="13567" width="8.75" style="22"/>
    <col min="13568" max="13568" width="15.125" style="22" customWidth="1"/>
    <col min="13569" max="13569" width="16.375" style="22" customWidth="1"/>
    <col min="13570" max="13571" width="16.625" style="22" customWidth="1"/>
    <col min="13572" max="13572" width="12.875" style="22" customWidth="1"/>
    <col min="13573" max="13823" width="8.75" style="22"/>
    <col min="13824" max="13824" width="15.125" style="22" customWidth="1"/>
    <col min="13825" max="13825" width="16.375" style="22" customWidth="1"/>
    <col min="13826" max="13827" width="16.625" style="22" customWidth="1"/>
    <col min="13828" max="13828" width="12.875" style="22" customWidth="1"/>
    <col min="13829" max="14079" width="8.75" style="22"/>
    <col min="14080" max="14080" width="15.125" style="22" customWidth="1"/>
    <col min="14081" max="14081" width="16.375" style="22" customWidth="1"/>
    <col min="14082" max="14083" width="16.625" style="22" customWidth="1"/>
    <col min="14084" max="14084" width="12.875" style="22" customWidth="1"/>
    <col min="14085" max="14335" width="8.75" style="22"/>
    <col min="14336" max="14336" width="15.125" style="22" customWidth="1"/>
    <col min="14337" max="14337" width="16.375" style="22" customWidth="1"/>
    <col min="14338" max="14339" width="16.625" style="22" customWidth="1"/>
    <col min="14340" max="14340" width="12.875" style="22" customWidth="1"/>
    <col min="14341" max="14591" width="8.75" style="22"/>
    <col min="14592" max="14592" width="15.125" style="22" customWidth="1"/>
    <col min="14593" max="14593" width="16.375" style="22" customWidth="1"/>
    <col min="14594" max="14595" width="16.625" style="22" customWidth="1"/>
    <col min="14596" max="14596" width="12.875" style="22" customWidth="1"/>
    <col min="14597" max="14847" width="8.75" style="22"/>
    <col min="14848" max="14848" width="15.125" style="22" customWidth="1"/>
    <col min="14849" max="14849" width="16.375" style="22" customWidth="1"/>
    <col min="14850" max="14851" width="16.625" style="22" customWidth="1"/>
    <col min="14852" max="14852" width="12.875" style="22" customWidth="1"/>
    <col min="14853" max="15103" width="8.75" style="22"/>
    <col min="15104" max="15104" width="15.125" style="22" customWidth="1"/>
    <col min="15105" max="15105" width="16.375" style="22" customWidth="1"/>
    <col min="15106" max="15107" width="16.625" style="22" customWidth="1"/>
    <col min="15108" max="15108" width="12.875" style="22" customWidth="1"/>
    <col min="15109" max="15359" width="8.75" style="22"/>
    <col min="15360" max="15360" width="15.125" style="22" customWidth="1"/>
    <col min="15361" max="15361" width="16.375" style="22" customWidth="1"/>
    <col min="15362" max="15363" width="16.625" style="22" customWidth="1"/>
    <col min="15364" max="15364" width="12.875" style="22" customWidth="1"/>
    <col min="15365" max="15615" width="8.75" style="22"/>
    <col min="15616" max="15616" width="15.125" style="22" customWidth="1"/>
    <col min="15617" max="15617" width="16.375" style="22" customWidth="1"/>
    <col min="15618" max="15619" width="16.625" style="22" customWidth="1"/>
    <col min="15620" max="15620" width="12.875" style="22" customWidth="1"/>
    <col min="15621" max="15871" width="8.75" style="22"/>
    <col min="15872" max="15872" width="15.125" style="22" customWidth="1"/>
    <col min="15873" max="15873" width="16.375" style="22" customWidth="1"/>
    <col min="15874" max="15875" width="16.625" style="22" customWidth="1"/>
    <col min="15876" max="15876" width="12.875" style="22" customWidth="1"/>
    <col min="15877" max="16127" width="8.75" style="22"/>
    <col min="16128" max="16128" width="15.125" style="22" customWidth="1"/>
    <col min="16129" max="16129" width="16.375" style="22" customWidth="1"/>
    <col min="16130" max="16131" width="16.625" style="22" customWidth="1"/>
    <col min="16132" max="16132" width="12.875" style="22" customWidth="1"/>
    <col min="16133" max="16384" width="8.75" style="22"/>
  </cols>
  <sheetData>
    <row r="1" spans="1:5" ht="18" customHeight="1">
      <c r="A1" s="1" t="s">
        <v>596</v>
      </c>
      <c r="B1" s="107"/>
      <c r="C1" s="107"/>
      <c r="D1" s="107"/>
      <c r="E1" s="108"/>
    </row>
    <row r="2" spans="1:5" ht="47.25" customHeight="1">
      <c r="A2" s="325" t="s">
        <v>597</v>
      </c>
      <c r="B2" s="326"/>
      <c r="C2" s="326"/>
      <c r="D2" s="326"/>
      <c r="E2" s="109"/>
    </row>
    <row r="3" spans="1:5" ht="23.65" customHeight="1">
      <c r="A3" s="110"/>
      <c r="B3" s="111"/>
      <c r="C3" s="111"/>
      <c r="D3" s="111" t="s">
        <v>2</v>
      </c>
      <c r="E3" s="112"/>
    </row>
    <row r="4" spans="1:5" ht="19.149999999999999" customHeight="1">
      <c r="A4" s="328" t="s">
        <v>598</v>
      </c>
      <c r="B4" s="329" t="s">
        <v>480</v>
      </c>
      <c r="C4" s="327" t="s">
        <v>599</v>
      </c>
      <c r="D4" s="327"/>
      <c r="E4" s="112"/>
    </row>
    <row r="5" spans="1:5" ht="55.15" customHeight="1">
      <c r="A5" s="328"/>
      <c r="B5" s="329"/>
      <c r="C5" s="114" t="s">
        <v>600</v>
      </c>
      <c r="D5" s="115" t="s">
        <v>601</v>
      </c>
      <c r="E5" s="116"/>
    </row>
    <row r="6" spans="1:5" ht="32.450000000000003" customHeight="1">
      <c r="A6" s="117" t="s">
        <v>477</v>
      </c>
      <c r="B6" s="118">
        <v>0</v>
      </c>
      <c r="C6" s="118"/>
      <c r="D6" s="118"/>
      <c r="E6" s="119"/>
    </row>
    <row r="7" spans="1:5" ht="32.450000000000003" customHeight="1">
      <c r="A7" s="117"/>
      <c r="B7" s="118"/>
      <c r="C7" s="118"/>
      <c r="D7" s="118"/>
      <c r="E7" s="119"/>
    </row>
    <row r="8" spans="1:5" ht="9.75" customHeight="1">
      <c r="A8" s="117"/>
      <c r="B8" s="118"/>
      <c r="C8" s="118"/>
      <c r="D8" s="118"/>
      <c r="E8" s="119"/>
    </row>
    <row r="9" spans="1:5" ht="9.75" customHeight="1">
      <c r="A9" s="117"/>
      <c r="B9" s="118"/>
      <c r="C9" s="118"/>
      <c r="D9" s="118"/>
      <c r="E9" s="119"/>
    </row>
    <row r="10" spans="1:5" ht="9.75" customHeight="1">
      <c r="A10" s="117"/>
      <c r="B10" s="118"/>
      <c r="C10" s="118"/>
      <c r="D10" s="118"/>
      <c r="E10" s="119"/>
    </row>
    <row r="11" spans="1:5" ht="9.75" customHeight="1">
      <c r="A11" s="117"/>
      <c r="B11" s="118"/>
      <c r="C11" s="118"/>
      <c r="D11" s="118"/>
      <c r="E11" s="119"/>
    </row>
    <row r="12" spans="1:5" ht="9.75" customHeight="1">
      <c r="A12" s="117"/>
      <c r="B12" s="118"/>
      <c r="C12" s="118"/>
      <c r="D12" s="118"/>
      <c r="E12" s="119"/>
    </row>
    <row r="13" spans="1:5" ht="9.75" customHeight="1">
      <c r="A13" s="117"/>
      <c r="B13" s="118"/>
      <c r="C13" s="118"/>
      <c r="D13" s="118"/>
      <c r="E13" s="119"/>
    </row>
    <row r="14" spans="1:5" ht="9.75" customHeight="1">
      <c r="A14" s="117"/>
      <c r="B14" s="118"/>
      <c r="C14" s="118"/>
      <c r="D14" s="118"/>
      <c r="E14" s="119"/>
    </row>
    <row r="15" spans="1:5" ht="32.450000000000003" customHeight="1">
      <c r="A15" s="117"/>
      <c r="B15" s="118"/>
      <c r="C15" s="118"/>
      <c r="D15" s="118"/>
      <c r="E15" s="119"/>
    </row>
    <row r="16" spans="1:5" ht="32.450000000000003" customHeight="1">
      <c r="A16" s="117"/>
      <c r="B16" s="118"/>
      <c r="C16" s="118"/>
      <c r="D16" s="118"/>
      <c r="E16" s="119"/>
    </row>
    <row r="17" spans="1:6" ht="32.450000000000003" customHeight="1">
      <c r="A17" s="117"/>
      <c r="B17" s="118"/>
      <c r="C17" s="118"/>
      <c r="D17" s="118"/>
      <c r="E17" s="119"/>
    </row>
    <row r="18" spans="1:6" ht="32.450000000000003" customHeight="1">
      <c r="A18" s="117"/>
      <c r="B18" s="118"/>
      <c r="C18" s="118"/>
      <c r="D18" s="118"/>
      <c r="E18" s="119"/>
    </row>
    <row r="19" spans="1:6" ht="32.450000000000003" customHeight="1">
      <c r="A19" s="117"/>
      <c r="B19" s="118"/>
      <c r="C19" s="118"/>
      <c r="D19" s="118"/>
      <c r="E19" s="119"/>
    </row>
    <row r="20" spans="1:6" ht="32.450000000000003" customHeight="1">
      <c r="A20" s="117"/>
      <c r="B20" s="118"/>
      <c r="C20" s="118"/>
      <c r="D20" s="118"/>
      <c r="E20" s="119"/>
    </row>
    <row r="21" spans="1:6" ht="32.450000000000003" customHeight="1">
      <c r="A21" s="117"/>
      <c r="B21" s="118"/>
      <c r="C21" s="118"/>
      <c r="D21" s="118"/>
      <c r="E21" s="119"/>
    </row>
    <row r="22" spans="1:6" ht="32.450000000000003" customHeight="1">
      <c r="A22" s="120" t="s">
        <v>480</v>
      </c>
      <c r="B22" s="121"/>
      <c r="C22" s="121"/>
      <c r="D22" s="121"/>
      <c r="E22" s="119"/>
      <c r="F22" s="122"/>
    </row>
    <row r="23" spans="1:6">
      <c r="A23" s="330" t="s">
        <v>602</v>
      </c>
      <c r="B23" s="330"/>
      <c r="C23" s="330"/>
      <c r="D23" s="330"/>
      <c r="E23" s="123"/>
    </row>
    <row r="24" spans="1:6">
      <c r="A24" s="331"/>
      <c r="B24" s="331"/>
      <c r="C24" s="331"/>
      <c r="D24" s="331"/>
      <c r="E24" s="123"/>
    </row>
    <row r="25" spans="1:6">
      <c r="B25" s="124"/>
      <c r="C25" s="124"/>
      <c r="D25" s="124"/>
    </row>
    <row r="26" spans="1:6">
      <c r="B26" s="124"/>
      <c r="C26" s="124"/>
      <c r="D26" s="124"/>
    </row>
    <row r="27" spans="1:6">
      <c r="B27" s="124"/>
      <c r="C27" s="124"/>
      <c r="D27" s="124"/>
    </row>
    <row r="28" spans="1:6">
      <c r="B28" s="124"/>
      <c r="C28" s="124"/>
      <c r="D28" s="124"/>
    </row>
    <row r="29" spans="1:6">
      <c r="B29" s="124"/>
      <c r="C29" s="124"/>
      <c r="D29" s="124"/>
    </row>
    <row r="30" spans="1:6">
      <c r="B30" s="124"/>
      <c r="C30" s="124"/>
      <c r="D30" s="124"/>
    </row>
    <row r="31" spans="1:6">
      <c r="B31" s="124"/>
      <c r="C31" s="124"/>
      <c r="D31" s="124"/>
    </row>
    <row r="32" spans="1:6">
      <c r="B32" s="124"/>
      <c r="C32" s="124"/>
      <c r="D32" s="124"/>
    </row>
    <row r="33" spans="2:4">
      <c r="B33" s="124"/>
      <c r="C33" s="124"/>
      <c r="D33" s="124"/>
    </row>
    <row r="34" spans="2:4">
      <c r="B34" s="124"/>
      <c r="C34" s="124"/>
      <c r="D34" s="124"/>
    </row>
    <row r="35" spans="2:4">
      <c r="B35" s="124"/>
      <c r="C35" s="124"/>
      <c r="D35" s="124"/>
    </row>
    <row r="36" spans="2:4">
      <c r="B36" s="124"/>
      <c r="C36" s="124"/>
      <c r="D36" s="124"/>
    </row>
    <row r="37" spans="2:4">
      <c r="B37" s="124"/>
      <c r="C37" s="124"/>
      <c r="D37" s="124"/>
    </row>
    <row r="38" spans="2:4">
      <c r="B38" s="124"/>
      <c r="C38" s="124"/>
      <c r="D38" s="124"/>
    </row>
    <row r="39" spans="2:4">
      <c r="B39" s="124"/>
      <c r="C39" s="124"/>
      <c r="D39" s="124"/>
    </row>
    <row r="40" spans="2:4">
      <c r="B40" s="124"/>
      <c r="C40" s="124"/>
      <c r="D40" s="124"/>
    </row>
    <row r="41" spans="2:4">
      <c r="B41" s="124"/>
      <c r="C41" s="124"/>
      <c r="D41" s="124"/>
    </row>
    <row r="42" spans="2:4">
      <c r="B42" s="124"/>
      <c r="C42" s="124"/>
      <c r="D42" s="124"/>
    </row>
    <row r="43" spans="2:4">
      <c r="B43" s="124"/>
      <c r="C43" s="124"/>
      <c r="D43" s="124"/>
    </row>
    <row r="44" spans="2:4">
      <c r="B44" s="124"/>
      <c r="C44" s="124"/>
      <c r="D44" s="124"/>
    </row>
  </sheetData>
  <mergeCells count="5">
    <mergeCell ref="A2:D2"/>
    <mergeCell ref="C4:D4"/>
    <mergeCell ref="A4:A5"/>
    <mergeCell ref="B4:B5"/>
    <mergeCell ref="A23:D24"/>
  </mergeCells>
  <phoneticPr fontId="43" type="noConversion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F17"/>
  <sheetViews>
    <sheetView topLeftCell="A9" workbookViewId="0">
      <selection activeCell="I5" sqref="I5"/>
    </sheetView>
  </sheetViews>
  <sheetFormatPr defaultColWidth="9" defaultRowHeight="14.25"/>
  <cols>
    <col min="1" max="1" width="31.25" style="49" customWidth="1"/>
    <col min="2" max="2" width="14.625" style="49" customWidth="1"/>
    <col min="3" max="3" width="11.75" style="50" customWidth="1"/>
    <col min="4" max="4" width="11.375" style="50" customWidth="1"/>
    <col min="5" max="5" width="14.25" style="50" customWidth="1"/>
    <col min="6" max="6" width="9.125" style="49" hidden="1" customWidth="1"/>
    <col min="7" max="16384" width="9" style="49"/>
  </cols>
  <sheetData>
    <row r="1" spans="1:6" ht="17.25" customHeight="1">
      <c r="A1" s="51" t="s">
        <v>603</v>
      </c>
      <c r="B1" s="87"/>
      <c r="C1" s="88"/>
      <c r="D1" s="88"/>
      <c r="E1" s="88"/>
      <c r="F1" s="89"/>
    </row>
    <row r="2" spans="1:6" ht="36" customHeight="1">
      <c r="A2" s="332" t="s">
        <v>604</v>
      </c>
      <c r="B2" s="332"/>
      <c r="C2" s="332"/>
      <c r="D2" s="332"/>
      <c r="E2" s="332"/>
      <c r="F2" s="332"/>
    </row>
    <row r="3" spans="1:6" ht="22.5" customHeight="1">
      <c r="A3" s="90"/>
      <c r="B3" s="90"/>
      <c r="C3" s="91"/>
      <c r="D3" s="91"/>
      <c r="E3" s="92" t="s">
        <v>2</v>
      </c>
    </row>
    <row r="4" spans="1:6" s="48" customFormat="1" ht="30.75" customHeight="1">
      <c r="A4" s="336" t="s">
        <v>3</v>
      </c>
      <c r="B4" s="336" t="s">
        <v>605</v>
      </c>
      <c r="C4" s="333" t="s">
        <v>6</v>
      </c>
      <c r="D4" s="334"/>
      <c r="E4" s="335"/>
      <c r="F4" s="338">
        <v>2021</v>
      </c>
    </row>
    <row r="5" spans="1:6" s="48" customFormat="1" ht="24" customHeight="1">
      <c r="A5" s="337"/>
      <c r="B5" s="337"/>
      <c r="C5" s="71" t="s">
        <v>8</v>
      </c>
      <c r="D5" s="71" t="s">
        <v>48</v>
      </c>
      <c r="E5" s="71" t="s">
        <v>10</v>
      </c>
      <c r="F5" s="339"/>
    </row>
    <row r="6" spans="1:6" s="48" customFormat="1" ht="39.950000000000003" customHeight="1">
      <c r="A6" s="93" t="s">
        <v>606</v>
      </c>
      <c r="B6" s="72">
        <v>8821</v>
      </c>
      <c r="C6" s="94">
        <v>14957</v>
      </c>
      <c r="D6" s="95">
        <f t="shared" ref="D6:D17" si="0">C6/B6*100</f>
        <v>169.56127423194599</v>
      </c>
      <c r="E6" s="96">
        <f t="shared" ref="E6:E17" si="1">(C6-F6)/F6*100</f>
        <v>11.894965212837601</v>
      </c>
      <c r="F6" s="75">
        <v>13367</v>
      </c>
    </row>
    <row r="7" spans="1:6" s="48" customFormat="1" ht="39.950000000000003" customHeight="1">
      <c r="A7" s="97" t="s">
        <v>607</v>
      </c>
      <c r="B7" s="76">
        <v>1068</v>
      </c>
      <c r="C7" s="98">
        <v>1164</v>
      </c>
      <c r="D7" s="99">
        <f t="shared" si="0"/>
        <v>108.98876404494401</v>
      </c>
      <c r="E7" s="100">
        <f t="shared" si="1"/>
        <v>-81.738311892061503</v>
      </c>
      <c r="F7" s="101">
        <v>6374</v>
      </c>
    </row>
    <row r="8" spans="1:6" s="48" customFormat="1" ht="39.950000000000003" customHeight="1">
      <c r="A8" s="97" t="s">
        <v>608</v>
      </c>
      <c r="B8" s="76">
        <v>5714</v>
      </c>
      <c r="C8" s="98">
        <v>5754</v>
      </c>
      <c r="D8" s="99">
        <f t="shared" si="0"/>
        <v>100.70003500175</v>
      </c>
      <c r="E8" s="100">
        <f t="shared" si="1"/>
        <v>6.2407680945347099</v>
      </c>
      <c r="F8" s="101">
        <v>5416</v>
      </c>
    </row>
    <row r="9" spans="1:6" s="48" customFormat="1" ht="39.950000000000003" customHeight="1">
      <c r="A9" s="97" t="s">
        <v>609</v>
      </c>
      <c r="B9" s="76">
        <v>2039</v>
      </c>
      <c r="C9" s="98">
        <v>8039</v>
      </c>
      <c r="D9" s="99">
        <f t="shared" si="0"/>
        <v>394.26189308484498</v>
      </c>
      <c r="E9" s="100">
        <f t="shared" si="1"/>
        <v>409.765377298668</v>
      </c>
      <c r="F9" s="101">
        <v>1577</v>
      </c>
    </row>
    <row r="10" spans="1:6" s="85" customFormat="1" ht="39.950000000000003" customHeight="1">
      <c r="A10" s="93" t="s">
        <v>610</v>
      </c>
      <c r="B10" s="102">
        <v>38104</v>
      </c>
      <c r="C10" s="94">
        <v>37880</v>
      </c>
      <c r="D10" s="95">
        <f t="shared" si="0"/>
        <v>99.412135208902001</v>
      </c>
      <c r="E10" s="96">
        <f t="shared" si="1"/>
        <v>-12.883492019686299</v>
      </c>
      <c r="F10" s="103">
        <v>43482</v>
      </c>
    </row>
    <row r="11" spans="1:6" s="85" customFormat="1" ht="39.950000000000003" customHeight="1">
      <c r="A11" s="97" t="s">
        <v>607</v>
      </c>
      <c r="B11" s="104">
        <v>16924</v>
      </c>
      <c r="C11" s="98">
        <v>16871</v>
      </c>
      <c r="D11" s="99">
        <f t="shared" si="0"/>
        <v>99.686835263531094</v>
      </c>
      <c r="E11" s="100">
        <f t="shared" si="1"/>
        <v>7.69181667304992</v>
      </c>
      <c r="F11" s="101">
        <v>15666</v>
      </c>
    </row>
    <row r="12" spans="1:6" s="85" customFormat="1" ht="39.950000000000003" customHeight="1">
      <c r="A12" s="97" t="s">
        <v>608</v>
      </c>
      <c r="B12" s="104">
        <v>20000</v>
      </c>
      <c r="C12" s="98">
        <v>20000</v>
      </c>
      <c r="D12" s="99">
        <f t="shared" si="0"/>
        <v>100</v>
      </c>
      <c r="E12" s="100">
        <f t="shared" si="1"/>
        <v>-23.076923076923102</v>
      </c>
      <c r="F12" s="101">
        <v>26000</v>
      </c>
    </row>
    <row r="13" spans="1:6" s="85" customFormat="1" ht="39.950000000000003" customHeight="1">
      <c r="A13" s="59" t="s">
        <v>609</v>
      </c>
      <c r="B13" s="104">
        <v>1180</v>
      </c>
      <c r="C13" s="76">
        <v>1009</v>
      </c>
      <c r="D13" s="99">
        <f t="shared" si="0"/>
        <v>85.508474576271198</v>
      </c>
      <c r="E13" s="100">
        <f t="shared" si="1"/>
        <v>-44.438325991189402</v>
      </c>
      <c r="F13" s="79">
        <v>1816</v>
      </c>
    </row>
    <row r="14" spans="1:6" s="86" customFormat="1" ht="39.950000000000003" customHeight="1">
      <c r="A14" s="105" t="s">
        <v>611</v>
      </c>
      <c r="B14" s="57">
        <v>46925</v>
      </c>
      <c r="C14" s="72">
        <v>52837</v>
      </c>
      <c r="D14" s="95">
        <f t="shared" si="0"/>
        <v>112.59882791688899</v>
      </c>
      <c r="E14" s="96">
        <f t="shared" si="1"/>
        <v>-7.0572921247515401</v>
      </c>
      <c r="F14" s="75">
        <v>56849</v>
      </c>
    </row>
    <row r="15" spans="1:6" s="48" customFormat="1" ht="39.950000000000003" customHeight="1">
      <c r="A15" s="59" t="s">
        <v>607</v>
      </c>
      <c r="B15" s="60">
        <v>17992</v>
      </c>
      <c r="C15" s="76">
        <v>18035</v>
      </c>
      <c r="D15" s="99">
        <f t="shared" si="0"/>
        <v>100.238995108937</v>
      </c>
      <c r="E15" s="100">
        <f t="shared" si="1"/>
        <v>-18.1715063520871</v>
      </c>
      <c r="F15" s="79">
        <v>22040</v>
      </c>
    </row>
    <row r="16" spans="1:6" s="48" customFormat="1" ht="39.950000000000003" customHeight="1">
      <c r="A16" s="59" t="s">
        <v>608</v>
      </c>
      <c r="B16" s="60">
        <v>25714</v>
      </c>
      <c r="C16" s="76">
        <v>25754</v>
      </c>
      <c r="D16" s="99">
        <f t="shared" si="0"/>
        <v>100.15555728397</v>
      </c>
      <c r="E16" s="100">
        <f t="shared" si="1"/>
        <v>-18.022663610898899</v>
      </c>
      <c r="F16" s="79">
        <v>31416</v>
      </c>
    </row>
    <row r="17" spans="1:6" s="48" customFormat="1" ht="39.950000000000003" customHeight="1">
      <c r="A17" s="59" t="s">
        <v>609</v>
      </c>
      <c r="B17" s="60">
        <v>3219</v>
      </c>
      <c r="C17" s="76">
        <v>9048</v>
      </c>
      <c r="D17" s="99">
        <f t="shared" si="0"/>
        <v>281.08108108108098</v>
      </c>
      <c r="E17" s="100">
        <f t="shared" si="1"/>
        <v>166.666666666667</v>
      </c>
      <c r="F17" s="79">
        <v>3393</v>
      </c>
    </row>
  </sheetData>
  <mergeCells count="5">
    <mergeCell ref="A2:F2"/>
    <mergeCell ref="C4:E4"/>
    <mergeCell ref="A4:A5"/>
    <mergeCell ref="B4:B5"/>
    <mergeCell ref="F4:F5"/>
  </mergeCells>
  <phoneticPr fontId="43" type="noConversion"/>
  <pageMargins left="0.62986111111111098" right="0.47222222222222199" top="0.75138888888888899" bottom="0.75138888888888899" header="0.29861111111111099" footer="0.29861111111111099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20"/>
  <sheetViews>
    <sheetView workbookViewId="0">
      <selection activeCell="G18" sqref="G18"/>
    </sheetView>
  </sheetViews>
  <sheetFormatPr defaultColWidth="9" defaultRowHeight="13.5"/>
  <cols>
    <col min="1" max="1" width="27.25" style="179" customWidth="1"/>
    <col min="2" max="2" width="15.25" style="179" customWidth="1"/>
    <col min="3" max="5" width="13.875" style="257" customWidth="1"/>
    <col min="6" max="6" width="9.875" style="179" hidden="1" customWidth="1"/>
    <col min="7" max="16384" width="9" style="179"/>
  </cols>
  <sheetData>
    <row r="1" spans="1:6" ht="16.5" customHeight="1">
      <c r="A1" s="1" t="s">
        <v>43</v>
      </c>
      <c r="B1" s="180"/>
      <c r="C1" s="258"/>
      <c r="D1" s="258"/>
      <c r="E1" s="258"/>
      <c r="F1" s="180"/>
    </row>
    <row r="2" spans="1:6" ht="25.5">
      <c r="A2" s="293" t="s">
        <v>44</v>
      </c>
      <c r="B2" s="293"/>
      <c r="C2" s="293"/>
      <c r="D2" s="293"/>
      <c r="E2" s="293"/>
      <c r="F2" s="293"/>
    </row>
    <row r="3" spans="1:6" ht="27">
      <c r="A3" s="182"/>
      <c r="B3" s="180"/>
      <c r="C3" s="258"/>
      <c r="D3" s="258"/>
      <c r="E3" s="259" t="s">
        <v>2</v>
      </c>
      <c r="F3" s="259"/>
    </row>
    <row r="4" spans="1:6" ht="29.25" customHeight="1">
      <c r="A4" s="303" t="s">
        <v>3</v>
      </c>
      <c r="B4" s="303" t="s">
        <v>45</v>
      </c>
      <c r="C4" s="300" t="s">
        <v>46</v>
      </c>
      <c r="D4" s="301"/>
      <c r="E4" s="302"/>
      <c r="F4" s="303" t="s">
        <v>47</v>
      </c>
    </row>
    <row r="5" spans="1:6" ht="25.5" customHeight="1">
      <c r="A5" s="303"/>
      <c r="B5" s="303"/>
      <c r="C5" s="290" t="s">
        <v>8</v>
      </c>
      <c r="D5" s="290" t="s">
        <v>704</v>
      </c>
      <c r="E5" s="290" t="s">
        <v>49</v>
      </c>
      <c r="F5" s="303"/>
    </row>
    <row r="6" spans="1:6" ht="18.95" customHeight="1">
      <c r="A6" s="261" t="s">
        <v>50</v>
      </c>
      <c r="B6" s="191">
        <v>78373.635657999999</v>
      </c>
      <c r="C6" s="191">
        <v>68574</v>
      </c>
      <c r="D6" s="291">
        <f>C6/B6*100</f>
        <v>87.496259965834994</v>
      </c>
      <c r="E6" s="188">
        <f>(C6-F6)/F6*100</f>
        <v>5.3849700322729399</v>
      </c>
      <c r="F6" s="191">
        <v>65070</v>
      </c>
    </row>
    <row r="7" spans="1:6" ht="18.95" customHeight="1">
      <c r="A7" s="261" t="s">
        <v>51</v>
      </c>
      <c r="B7" s="191">
        <v>40.782961999999998</v>
      </c>
      <c r="C7" s="191">
        <v>89</v>
      </c>
      <c r="D7" s="291">
        <f>C7/B7*100</f>
        <v>218.22838664832599</v>
      </c>
      <c r="E7" s="188">
        <f t="shared" ref="E7:E37" si="0">(C7-F7)/F7*100</f>
        <v>-89.185905224787405</v>
      </c>
      <c r="F7" s="191">
        <v>823</v>
      </c>
    </row>
    <row r="8" spans="1:6" ht="18.95" customHeight="1">
      <c r="A8" s="261" t="s">
        <v>52</v>
      </c>
      <c r="B8" s="191">
        <v>15387.077423999999</v>
      </c>
      <c r="C8" s="191">
        <v>8740</v>
      </c>
      <c r="D8" s="291">
        <f t="shared" ref="D8:D37" si="1">C8/B8*100</f>
        <v>56.800910004961601</v>
      </c>
      <c r="E8" s="188">
        <f t="shared" si="0"/>
        <v>-45.858886204546899</v>
      </c>
      <c r="F8" s="191">
        <v>16143</v>
      </c>
    </row>
    <row r="9" spans="1:6" ht="18.95" customHeight="1">
      <c r="A9" s="261" t="s">
        <v>53</v>
      </c>
      <c r="B9" s="191">
        <v>103698.171712</v>
      </c>
      <c r="C9" s="191">
        <v>120584</v>
      </c>
      <c r="D9" s="291">
        <f t="shared" si="1"/>
        <v>116.283631629395</v>
      </c>
      <c r="E9" s="188">
        <f t="shared" si="0"/>
        <v>18.195273522118001</v>
      </c>
      <c r="F9" s="191">
        <v>102021</v>
      </c>
    </row>
    <row r="10" spans="1:6" ht="18.95" customHeight="1">
      <c r="A10" s="261" t="s">
        <v>54</v>
      </c>
      <c r="B10" s="191">
        <v>712.76053000000002</v>
      </c>
      <c r="C10" s="191">
        <v>1536</v>
      </c>
      <c r="D10" s="291">
        <f t="shared" si="1"/>
        <v>215.50014841590601</v>
      </c>
      <c r="E10" s="188">
        <f t="shared" si="0"/>
        <v>-76.248646976960003</v>
      </c>
      <c r="F10" s="191">
        <v>6467</v>
      </c>
    </row>
    <row r="11" spans="1:6" ht="18.95" customHeight="1">
      <c r="A11" s="261" t="s">
        <v>55</v>
      </c>
      <c r="B11" s="191">
        <v>1888.348168</v>
      </c>
      <c r="C11" s="191">
        <v>2043</v>
      </c>
      <c r="D11" s="291">
        <f t="shared" si="1"/>
        <v>108.18979437270799</v>
      </c>
      <c r="E11" s="188">
        <f t="shared" si="0"/>
        <v>11.5783724740579</v>
      </c>
      <c r="F11" s="191">
        <v>1831</v>
      </c>
    </row>
    <row r="12" spans="1:6" ht="18.95" customHeight="1">
      <c r="A12" s="261" t="s">
        <v>56</v>
      </c>
      <c r="B12" s="191">
        <v>88668.150429000001</v>
      </c>
      <c r="C12" s="191">
        <v>95056</v>
      </c>
      <c r="D12" s="291">
        <f t="shared" si="1"/>
        <v>107.204221064829</v>
      </c>
      <c r="E12" s="188">
        <f t="shared" si="0"/>
        <v>-9.2795312037717501</v>
      </c>
      <c r="F12" s="191">
        <v>104779</v>
      </c>
    </row>
    <row r="13" spans="1:6" ht="18.95" customHeight="1">
      <c r="A13" s="261" t="s">
        <v>57</v>
      </c>
      <c r="B13" s="191">
        <v>49374.267490999999</v>
      </c>
      <c r="C13" s="191">
        <v>63077</v>
      </c>
      <c r="D13" s="291">
        <f t="shared" si="1"/>
        <v>127.752781368347</v>
      </c>
      <c r="E13" s="188">
        <f t="shared" si="0"/>
        <v>29.425886408404502</v>
      </c>
      <c r="F13" s="191">
        <v>48736</v>
      </c>
    </row>
    <row r="14" spans="1:6" ht="18.95" customHeight="1">
      <c r="A14" s="261" t="s">
        <v>58</v>
      </c>
      <c r="B14" s="191">
        <v>1581.77064</v>
      </c>
      <c r="C14" s="191">
        <v>8828</v>
      </c>
      <c r="D14" s="291">
        <f t="shared" si="1"/>
        <v>558.10872807703697</v>
      </c>
      <c r="E14" s="188">
        <f t="shared" si="0"/>
        <v>70.293209876543202</v>
      </c>
      <c r="F14" s="191">
        <v>5184</v>
      </c>
    </row>
    <row r="15" spans="1:6" ht="18.95" customHeight="1">
      <c r="A15" s="261" t="s">
        <v>59</v>
      </c>
      <c r="B15" s="191">
        <v>48332.052839999997</v>
      </c>
      <c r="C15" s="191">
        <v>26770</v>
      </c>
      <c r="D15" s="291">
        <f t="shared" si="1"/>
        <v>55.387674280296501</v>
      </c>
      <c r="E15" s="188">
        <f t="shared" si="0"/>
        <v>-54.496005439401699</v>
      </c>
      <c r="F15" s="191">
        <v>58830</v>
      </c>
    </row>
    <row r="16" spans="1:6" ht="18.95" customHeight="1">
      <c r="A16" s="261" t="s">
        <v>60</v>
      </c>
      <c r="B16" s="191">
        <v>5828.8405830000002</v>
      </c>
      <c r="C16" s="191">
        <v>13375</v>
      </c>
      <c r="D16" s="291">
        <f t="shared" si="1"/>
        <v>229.46244299438601</v>
      </c>
      <c r="E16" s="188">
        <f t="shared" si="0"/>
        <v>3.23402284655758</v>
      </c>
      <c r="F16" s="191">
        <v>12956</v>
      </c>
    </row>
    <row r="17" spans="1:6" ht="18.95" customHeight="1">
      <c r="A17" s="261" t="s">
        <v>61</v>
      </c>
      <c r="B17" s="191">
        <v>60</v>
      </c>
      <c r="C17" s="191">
        <v>60</v>
      </c>
      <c r="D17" s="291">
        <f t="shared" si="1"/>
        <v>100</v>
      </c>
      <c r="E17" s="188">
        <f t="shared" si="0"/>
        <v>-31.034482758620701</v>
      </c>
      <c r="F17" s="191">
        <v>87</v>
      </c>
    </row>
    <row r="18" spans="1:6" ht="18.95" customHeight="1">
      <c r="A18" s="261" t="s">
        <v>62</v>
      </c>
      <c r="B18" s="191">
        <v>2310.8139630000001</v>
      </c>
      <c r="C18" s="191">
        <v>5598</v>
      </c>
      <c r="D18" s="291">
        <f t="shared" si="1"/>
        <v>242.25230112130799</v>
      </c>
      <c r="E18" s="188">
        <f t="shared" si="0"/>
        <v>-62.353732347007401</v>
      </c>
      <c r="F18" s="191">
        <v>14870</v>
      </c>
    </row>
    <row r="19" spans="1:6" ht="18.95" customHeight="1">
      <c r="A19" s="261" t="s">
        <v>63</v>
      </c>
      <c r="B19" s="191">
        <v>471.54500000000002</v>
      </c>
      <c r="C19" s="191">
        <v>1755</v>
      </c>
      <c r="D19" s="291">
        <f t="shared" si="1"/>
        <v>372.180809890891</v>
      </c>
      <c r="E19" s="188">
        <f t="shared" si="0"/>
        <v>-59.1860465116279</v>
      </c>
      <c r="F19" s="191">
        <v>4300</v>
      </c>
    </row>
    <row r="20" spans="1:6" ht="18.95" customHeight="1">
      <c r="A20" s="261" t="s">
        <v>64</v>
      </c>
      <c r="B20" s="191">
        <v>239.87138999999999</v>
      </c>
      <c r="C20" s="191">
        <v>355</v>
      </c>
      <c r="D20" s="291">
        <f t="shared" si="1"/>
        <v>147.99597400923901</v>
      </c>
      <c r="E20" s="188">
        <f t="shared" si="0"/>
        <v>-57.535885167464102</v>
      </c>
      <c r="F20" s="191">
        <v>836</v>
      </c>
    </row>
    <row r="21" spans="1:6" ht="18.95" customHeight="1">
      <c r="A21" s="261" t="s">
        <v>65</v>
      </c>
      <c r="B21" s="191">
        <v>737</v>
      </c>
      <c r="C21" s="191">
        <v>737</v>
      </c>
      <c r="D21" s="291">
        <f t="shared" si="1"/>
        <v>100</v>
      </c>
      <c r="E21" s="188">
        <f t="shared" si="0"/>
        <v>0</v>
      </c>
      <c r="F21" s="191">
        <v>737</v>
      </c>
    </row>
    <row r="22" spans="1:6" ht="18.95" customHeight="1">
      <c r="A22" s="261" t="s">
        <v>66</v>
      </c>
      <c r="B22" s="191">
        <v>1840.272195</v>
      </c>
      <c r="C22" s="191">
        <v>1963</v>
      </c>
      <c r="D22" s="291">
        <f t="shared" si="1"/>
        <v>106.66900284281</v>
      </c>
      <c r="E22" s="188">
        <f t="shared" si="0"/>
        <v>-12.8717265867732</v>
      </c>
      <c r="F22" s="191">
        <v>2253</v>
      </c>
    </row>
    <row r="23" spans="1:6" ht="18.95" customHeight="1">
      <c r="A23" s="261" t="s">
        <v>67</v>
      </c>
      <c r="B23" s="191">
        <v>14952.139571</v>
      </c>
      <c r="C23" s="191">
        <v>16847</v>
      </c>
      <c r="D23" s="291">
        <f t="shared" si="1"/>
        <v>112.672838024299</v>
      </c>
      <c r="E23" s="188">
        <f t="shared" si="0"/>
        <v>8.7956086535356803</v>
      </c>
      <c r="F23" s="191">
        <v>15485</v>
      </c>
    </row>
    <row r="24" spans="1:6" ht="18.95" customHeight="1">
      <c r="A24" s="261" t="s">
        <v>68</v>
      </c>
      <c r="B24" s="262"/>
      <c r="C24" s="191"/>
      <c r="D24" s="291"/>
      <c r="E24" s="188"/>
      <c r="F24" s="191"/>
    </row>
    <row r="25" spans="1:6" ht="18.95" customHeight="1">
      <c r="A25" s="261" t="s">
        <v>69</v>
      </c>
      <c r="B25" s="191">
        <v>1448.4422119999999</v>
      </c>
      <c r="C25" s="191">
        <v>700</v>
      </c>
      <c r="D25" s="291">
        <f t="shared" si="1"/>
        <v>48.327782372031599</v>
      </c>
      <c r="E25" s="188">
        <f t="shared" si="0"/>
        <v>-69.710082215491099</v>
      </c>
      <c r="F25" s="191">
        <v>2311</v>
      </c>
    </row>
    <row r="26" spans="1:6" ht="18.95" customHeight="1">
      <c r="A26" s="261" t="s">
        <v>70</v>
      </c>
      <c r="B26" s="191"/>
      <c r="C26" s="191"/>
      <c r="D26" s="291"/>
      <c r="E26" s="188"/>
      <c r="F26" s="191"/>
    </row>
    <row r="27" spans="1:6" ht="18.95" customHeight="1">
      <c r="A27" s="261" t="s">
        <v>71</v>
      </c>
      <c r="B27" s="191">
        <v>1906</v>
      </c>
      <c r="C27" s="191">
        <v>1906</v>
      </c>
      <c r="D27" s="291">
        <f t="shared" si="1"/>
        <v>100</v>
      </c>
      <c r="E27" s="188">
        <f t="shared" si="0"/>
        <v>3.1943692474282601</v>
      </c>
      <c r="F27" s="191">
        <v>1847</v>
      </c>
    </row>
    <row r="28" spans="1:6" ht="18.95" customHeight="1">
      <c r="A28" s="263" t="s">
        <v>72</v>
      </c>
      <c r="B28" s="191">
        <v>727</v>
      </c>
      <c r="C28" s="191">
        <v>0</v>
      </c>
      <c r="D28" s="291">
        <f t="shared" si="1"/>
        <v>0</v>
      </c>
      <c r="E28" s="188"/>
      <c r="F28" s="191"/>
    </row>
    <row r="29" spans="1:6" ht="18.95" customHeight="1">
      <c r="A29" s="264" t="s">
        <v>73</v>
      </c>
      <c r="B29" s="198">
        <f>SUM(B6:B28)</f>
        <v>418578.94276800001</v>
      </c>
      <c r="C29" s="198">
        <f>SUM(C6:C27)</f>
        <v>438593</v>
      </c>
      <c r="D29" s="292">
        <f t="shared" si="1"/>
        <v>104.781429543409</v>
      </c>
      <c r="E29" s="199">
        <f t="shared" si="0"/>
        <v>-5.7935931747593301</v>
      </c>
      <c r="F29" s="208">
        <f>SUM(F6:F27)</f>
        <v>465566</v>
      </c>
    </row>
    <row r="30" spans="1:6" ht="18.95" customHeight="1">
      <c r="A30" s="265" t="s">
        <v>74</v>
      </c>
      <c r="B30" s="198">
        <f t="shared" ref="B30:C30" si="2">SUM(B31:B35)</f>
        <v>249641</v>
      </c>
      <c r="C30" s="198">
        <f t="shared" si="2"/>
        <v>263910</v>
      </c>
      <c r="D30" s="292">
        <f t="shared" si="1"/>
        <v>105.71580790014461</v>
      </c>
      <c r="E30" s="199">
        <f t="shared" si="0"/>
        <v>-2.2251367091984173</v>
      </c>
      <c r="F30" s="208">
        <f>SUM(F31:F35)</f>
        <v>269916</v>
      </c>
    </row>
    <row r="31" spans="1:6" ht="18.95" customHeight="1">
      <c r="A31" s="266" t="s">
        <v>75</v>
      </c>
      <c r="B31" s="191">
        <v>242548</v>
      </c>
      <c r="C31" s="191">
        <v>256511</v>
      </c>
      <c r="D31" s="291">
        <f t="shared" si="1"/>
        <v>105.75679865428698</v>
      </c>
      <c r="E31" s="188">
        <f t="shared" si="0"/>
        <v>0.50741332831797381</v>
      </c>
      <c r="F31" s="191">
        <v>255216</v>
      </c>
    </row>
    <row r="32" spans="1:6" ht="18.95" customHeight="1">
      <c r="A32" s="266" t="s">
        <v>703</v>
      </c>
      <c r="B32" s="191"/>
      <c r="C32" s="191">
        <v>306</v>
      </c>
      <c r="D32" s="291"/>
      <c r="E32" s="188"/>
      <c r="F32" s="191"/>
    </row>
    <row r="33" spans="1:6" ht="18.95" customHeight="1">
      <c r="A33" s="266" t="s">
        <v>76</v>
      </c>
      <c r="B33" s="191"/>
      <c r="C33" s="191"/>
      <c r="D33" s="291"/>
      <c r="E33" s="188"/>
      <c r="F33" s="191"/>
    </row>
    <row r="34" spans="1:6" ht="18.95" customHeight="1">
      <c r="A34" s="266" t="s">
        <v>77</v>
      </c>
      <c r="B34" s="267"/>
      <c r="C34" s="191"/>
      <c r="D34" s="291"/>
      <c r="E34" s="188"/>
      <c r="F34" s="191">
        <v>2700</v>
      </c>
    </row>
    <row r="35" spans="1:6" ht="18.95" customHeight="1">
      <c r="A35" s="266" t="s">
        <v>78</v>
      </c>
      <c r="B35" s="191">
        <v>7093</v>
      </c>
      <c r="C35" s="191">
        <v>7093</v>
      </c>
      <c r="D35" s="291">
        <f t="shared" si="1"/>
        <v>100</v>
      </c>
      <c r="E35" s="188">
        <f t="shared" si="0"/>
        <v>-40.891666666666701</v>
      </c>
      <c r="F35" s="191">
        <v>12000</v>
      </c>
    </row>
    <row r="36" spans="1:6" ht="18.95" customHeight="1">
      <c r="A36" s="268" t="s">
        <v>79</v>
      </c>
      <c r="B36" s="187"/>
      <c r="C36" s="214">
        <v>36184</v>
      </c>
      <c r="D36" s="291"/>
      <c r="E36" s="199"/>
      <c r="F36" s="214">
        <v>12260</v>
      </c>
    </row>
    <row r="37" spans="1:6" ht="18.95" customHeight="1">
      <c r="A37" s="269" t="s">
        <v>80</v>
      </c>
      <c r="B37" s="198">
        <f t="shared" ref="B37:C37" si="3">SUM(B29:B30)+B36</f>
        <v>668219.94276799995</v>
      </c>
      <c r="C37" s="198">
        <f t="shared" si="3"/>
        <v>738687</v>
      </c>
      <c r="D37" s="292">
        <f t="shared" si="1"/>
        <v>110.54548850189967</v>
      </c>
      <c r="E37" s="199">
        <f t="shared" si="0"/>
        <v>-1.2109791880086982</v>
      </c>
      <c r="F37" s="208">
        <f>SUM(F29:F30)+F36</f>
        <v>747742</v>
      </c>
    </row>
    <row r="38" spans="1:6">
      <c r="A38" s="270"/>
      <c r="B38" s="257"/>
      <c r="C38" s="254"/>
      <c r="D38" s="254"/>
      <c r="E38" s="254"/>
    </row>
    <row r="39" spans="1:6">
      <c r="A39" s="270"/>
      <c r="B39" s="257"/>
      <c r="C39" s="254"/>
      <c r="D39" s="254"/>
      <c r="E39" s="254"/>
    </row>
    <row r="40" spans="1:6">
      <c r="A40" s="270"/>
      <c r="B40" s="257"/>
      <c r="C40" s="254"/>
      <c r="D40" s="254"/>
      <c r="E40" s="254"/>
    </row>
    <row r="41" spans="1:6">
      <c r="A41" s="270"/>
      <c r="B41" s="257"/>
      <c r="C41" s="254"/>
      <c r="D41" s="254"/>
      <c r="E41" s="254"/>
    </row>
    <row r="42" spans="1:6">
      <c r="A42" s="270"/>
      <c r="B42" s="257"/>
      <c r="C42" s="254"/>
      <c r="D42" s="254"/>
      <c r="E42" s="254"/>
    </row>
    <row r="43" spans="1:6">
      <c r="A43" s="270"/>
      <c r="B43" s="257"/>
      <c r="C43" s="254"/>
      <c r="D43" s="254"/>
      <c r="E43" s="254"/>
    </row>
    <row r="44" spans="1:6">
      <c r="A44" s="270"/>
      <c r="B44" s="257"/>
      <c r="C44" s="254"/>
      <c r="D44" s="254"/>
      <c r="E44" s="254"/>
    </row>
    <row r="45" spans="1:6">
      <c r="A45" s="270"/>
      <c r="B45" s="257"/>
      <c r="C45" s="254"/>
      <c r="D45" s="254"/>
      <c r="E45" s="254"/>
    </row>
    <row r="46" spans="1:6">
      <c r="A46" s="270"/>
      <c r="B46" s="257"/>
      <c r="C46" s="254"/>
      <c r="D46" s="254"/>
      <c r="E46" s="254"/>
    </row>
    <row r="47" spans="1:6">
      <c r="A47" s="270"/>
      <c r="B47" s="257"/>
      <c r="C47" s="254"/>
      <c r="D47" s="254"/>
      <c r="E47" s="254"/>
    </row>
    <row r="48" spans="1:6">
      <c r="A48" s="270"/>
      <c r="B48" s="257"/>
      <c r="C48" s="254"/>
      <c r="D48" s="254"/>
      <c r="E48" s="254"/>
    </row>
    <row r="49" spans="1:5">
      <c r="A49" s="270"/>
      <c r="B49" s="257"/>
      <c r="C49" s="254"/>
      <c r="D49" s="254"/>
      <c r="E49" s="254"/>
    </row>
    <row r="50" spans="1:5">
      <c r="A50" s="270"/>
      <c r="B50" s="257"/>
      <c r="C50" s="254"/>
      <c r="D50" s="254"/>
      <c r="E50" s="254"/>
    </row>
    <row r="51" spans="1:5">
      <c r="A51" s="270"/>
      <c r="B51" s="257"/>
      <c r="C51" s="254"/>
      <c r="D51" s="254"/>
      <c r="E51" s="254"/>
    </row>
    <row r="52" spans="1:5">
      <c r="A52" s="270"/>
      <c r="B52" s="257"/>
      <c r="C52" s="254"/>
      <c r="D52" s="254"/>
      <c r="E52" s="254"/>
    </row>
    <row r="53" spans="1:5">
      <c r="A53" s="270"/>
      <c r="B53" s="257"/>
      <c r="C53" s="254"/>
      <c r="D53" s="254"/>
      <c r="E53" s="254"/>
    </row>
    <row r="54" spans="1:5">
      <c r="A54" s="270"/>
      <c r="B54" s="257"/>
      <c r="C54" s="254"/>
      <c r="D54" s="254"/>
      <c r="E54" s="254"/>
    </row>
    <row r="55" spans="1:5">
      <c r="A55" s="270"/>
      <c r="B55" s="257"/>
      <c r="C55" s="254"/>
      <c r="D55" s="254"/>
      <c r="E55" s="254"/>
    </row>
    <row r="56" spans="1:5">
      <c r="A56" s="270"/>
      <c r="B56" s="257"/>
      <c r="C56" s="254"/>
      <c r="D56" s="254"/>
      <c r="E56" s="254"/>
    </row>
    <row r="57" spans="1:5">
      <c r="A57" s="270"/>
      <c r="B57" s="257"/>
      <c r="C57" s="254"/>
      <c r="D57" s="254"/>
      <c r="E57" s="254"/>
    </row>
    <row r="58" spans="1:5">
      <c r="A58" s="270"/>
      <c r="B58" s="257"/>
      <c r="C58" s="254"/>
      <c r="D58" s="254"/>
      <c r="E58" s="254"/>
    </row>
    <row r="59" spans="1:5">
      <c r="A59" s="270"/>
      <c r="B59" s="257"/>
      <c r="C59" s="254"/>
      <c r="D59" s="254"/>
      <c r="E59" s="254"/>
    </row>
    <row r="60" spans="1:5">
      <c r="A60" s="270"/>
      <c r="B60" s="257"/>
      <c r="C60" s="254"/>
      <c r="D60" s="254"/>
      <c r="E60" s="254"/>
    </row>
    <row r="61" spans="1:5">
      <c r="A61" s="270"/>
      <c r="B61" s="257"/>
      <c r="C61" s="254"/>
      <c r="D61" s="254"/>
      <c r="E61" s="254"/>
    </row>
    <row r="62" spans="1:5">
      <c r="A62" s="270"/>
      <c r="B62" s="257"/>
      <c r="C62" s="254"/>
      <c r="D62" s="254"/>
      <c r="E62" s="254"/>
    </row>
    <row r="63" spans="1:5">
      <c r="A63" s="270"/>
      <c r="B63" s="257"/>
      <c r="C63" s="254"/>
      <c r="D63" s="254"/>
      <c r="E63" s="254"/>
    </row>
    <row r="64" spans="1:5">
      <c r="A64" s="270"/>
      <c r="B64" s="257"/>
      <c r="C64" s="254"/>
      <c r="D64" s="254"/>
      <c r="E64" s="254"/>
    </row>
    <row r="65" spans="1:5">
      <c r="A65" s="270"/>
      <c r="B65" s="257"/>
      <c r="C65" s="254"/>
      <c r="D65" s="254"/>
      <c r="E65" s="254"/>
    </row>
    <row r="66" spans="1:5">
      <c r="A66" s="270"/>
      <c r="B66" s="257"/>
      <c r="C66" s="254"/>
      <c r="D66" s="254"/>
      <c r="E66" s="254"/>
    </row>
    <row r="67" spans="1:5">
      <c r="A67" s="270"/>
      <c r="B67" s="257"/>
      <c r="C67" s="254"/>
      <c r="D67" s="254"/>
      <c r="E67" s="254"/>
    </row>
    <row r="68" spans="1:5">
      <c r="A68" s="270"/>
      <c r="B68" s="257"/>
      <c r="C68" s="254"/>
      <c r="D68" s="254"/>
      <c r="E68" s="254"/>
    </row>
    <row r="69" spans="1:5">
      <c r="A69" s="270"/>
      <c r="B69" s="257"/>
      <c r="C69" s="254"/>
      <c r="D69" s="254"/>
      <c r="E69" s="254"/>
    </row>
    <row r="70" spans="1:5">
      <c r="A70" s="270"/>
      <c r="B70" s="257"/>
      <c r="C70" s="254"/>
      <c r="D70" s="254"/>
      <c r="E70" s="254"/>
    </row>
    <row r="71" spans="1:5">
      <c r="A71" s="270"/>
      <c r="B71" s="257"/>
      <c r="C71" s="254"/>
      <c r="D71" s="254"/>
      <c r="E71" s="254"/>
    </row>
    <row r="72" spans="1:5">
      <c r="A72" s="270"/>
      <c r="B72" s="257"/>
      <c r="C72" s="254"/>
      <c r="D72" s="254"/>
      <c r="E72" s="254"/>
    </row>
    <row r="73" spans="1:5">
      <c r="A73" s="270"/>
      <c r="B73" s="257"/>
      <c r="C73" s="254"/>
      <c r="D73" s="254"/>
      <c r="E73" s="254"/>
    </row>
    <row r="74" spans="1:5">
      <c r="A74" s="270"/>
      <c r="B74" s="257"/>
      <c r="C74" s="254"/>
      <c r="D74" s="254"/>
      <c r="E74" s="254"/>
    </row>
    <row r="75" spans="1:5">
      <c r="A75" s="270"/>
      <c r="B75" s="257"/>
      <c r="C75" s="254"/>
      <c r="D75" s="254"/>
      <c r="E75" s="254"/>
    </row>
    <row r="76" spans="1:5">
      <c r="A76" s="270"/>
      <c r="B76" s="257"/>
      <c r="C76" s="254"/>
      <c r="D76" s="254"/>
      <c r="E76" s="254"/>
    </row>
    <row r="77" spans="1:5">
      <c r="A77" s="270"/>
      <c r="B77" s="257"/>
      <c r="C77" s="254"/>
      <c r="D77" s="254"/>
      <c r="E77" s="254"/>
    </row>
    <row r="78" spans="1:5">
      <c r="A78" s="270"/>
      <c r="B78" s="257"/>
      <c r="C78" s="254"/>
      <c r="D78" s="254"/>
      <c r="E78" s="254"/>
    </row>
    <row r="79" spans="1:5">
      <c r="A79" s="270"/>
      <c r="B79" s="257"/>
      <c r="C79" s="254"/>
      <c r="D79" s="254"/>
      <c r="E79" s="254"/>
    </row>
    <row r="80" spans="1:5">
      <c r="A80" s="270"/>
      <c r="B80" s="257"/>
      <c r="C80" s="254"/>
      <c r="D80" s="254"/>
      <c r="E80" s="254"/>
    </row>
    <row r="81" spans="1:5">
      <c r="A81" s="270"/>
      <c r="B81" s="257"/>
      <c r="C81" s="254"/>
      <c r="D81" s="254"/>
      <c r="E81" s="254"/>
    </row>
    <row r="82" spans="1:5">
      <c r="A82" s="270"/>
      <c r="B82" s="257"/>
      <c r="C82" s="254"/>
      <c r="D82" s="254"/>
      <c r="E82" s="254"/>
    </row>
    <row r="83" spans="1:5">
      <c r="A83" s="270"/>
      <c r="B83" s="257"/>
      <c r="C83" s="254"/>
      <c r="D83" s="254"/>
      <c r="E83" s="254"/>
    </row>
    <row r="84" spans="1:5">
      <c r="A84" s="270"/>
      <c r="B84" s="257"/>
      <c r="C84" s="254"/>
      <c r="D84" s="254"/>
      <c r="E84" s="254"/>
    </row>
    <row r="85" spans="1:5">
      <c r="A85" s="270"/>
      <c r="B85" s="257"/>
      <c r="C85" s="254"/>
      <c r="D85" s="254"/>
      <c r="E85" s="254"/>
    </row>
    <row r="86" spans="1:5">
      <c r="A86" s="270"/>
      <c r="B86" s="257"/>
      <c r="C86" s="254"/>
      <c r="D86" s="254"/>
      <c r="E86" s="254"/>
    </row>
    <row r="87" spans="1:5">
      <c r="A87" s="270"/>
      <c r="B87" s="257"/>
      <c r="C87" s="254"/>
      <c r="D87" s="254"/>
      <c r="E87" s="254"/>
    </row>
    <row r="88" spans="1:5">
      <c r="A88" s="270"/>
      <c r="B88" s="257"/>
      <c r="C88" s="254"/>
      <c r="D88" s="254"/>
      <c r="E88" s="254"/>
    </row>
    <row r="89" spans="1:5">
      <c r="A89" s="270"/>
      <c r="B89" s="257"/>
      <c r="C89" s="254"/>
      <c r="D89" s="254"/>
      <c r="E89" s="254"/>
    </row>
    <row r="90" spans="1:5">
      <c r="A90" s="270"/>
      <c r="B90" s="257"/>
      <c r="C90" s="254"/>
      <c r="D90" s="254"/>
      <c r="E90" s="254"/>
    </row>
    <row r="91" spans="1:5">
      <c r="A91" s="270"/>
      <c r="B91" s="257"/>
      <c r="C91" s="254"/>
      <c r="D91" s="254"/>
      <c r="E91" s="254"/>
    </row>
    <row r="92" spans="1:5">
      <c r="A92" s="270"/>
      <c r="B92" s="257"/>
      <c r="C92" s="254"/>
      <c r="D92" s="254"/>
      <c r="E92" s="254"/>
    </row>
    <row r="93" spans="1:5">
      <c r="A93" s="270"/>
      <c r="B93" s="257"/>
      <c r="C93" s="254"/>
      <c r="D93" s="254"/>
      <c r="E93" s="254"/>
    </row>
    <row r="94" spans="1:5">
      <c r="A94" s="270"/>
      <c r="B94" s="257"/>
      <c r="C94" s="254"/>
      <c r="D94" s="254"/>
      <c r="E94" s="254"/>
    </row>
    <row r="95" spans="1:5">
      <c r="A95" s="270"/>
      <c r="B95" s="257"/>
      <c r="C95" s="254"/>
      <c r="D95" s="254"/>
      <c r="E95" s="254"/>
    </row>
    <row r="96" spans="1:5">
      <c r="A96" s="270"/>
      <c r="B96" s="257"/>
      <c r="C96" s="254"/>
      <c r="D96" s="254"/>
      <c r="E96" s="254"/>
    </row>
    <row r="97" spans="1:5">
      <c r="A97" s="270"/>
      <c r="B97" s="257"/>
      <c r="C97" s="254"/>
      <c r="D97" s="254"/>
      <c r="E97" s="254"/>
    </row>
    <row r="98" spans="1:5">
      <c r="A98" s="270"/>
      <c r="B98" s="257"/>
      <c r="C98" s="254"/>
      <c r="D98" s="254"/>
      <c r="E98" s="254"/>
    </row>
    <row r="99" spans="1:5">
      <c r="A99" s="270"/>
      <c r="B99" s="257"/>
      <c r="C99" s="254"/>
      <c r="D99" s="254"/>
      <c r="E99" s="254"/>
    </row>
    <row r="100" spans="1:5">
      <c r="A100" s="270"/>
      <c r="B100" s="257"/>
      <c r="C100" s="254"/>
      <c r="D100" s="254"/>
      <c r="E100" s="254"/>
    </row>
    <row r="101" spans="1:5">
      <c r="A101" s="270"/>
      <c r="B101" s="257"/>
      <c r="C101" s="254"/>
      <c r="D101" s="254"/>
      <c r="E101" s="254"/>
    </row>
    <row r="102" spans="1:5">
      <c r="A102" s="270"/>
      <c r="B102" s="257"/>
      <c r="C102" s="254"/>
      <c r="D102" s="254"/>
      <c r="E102" s="254"/>
    </row>
    <row r="103" spans="1:5">
      <c r="B103" s="257"/>
      <c r="C103" s="254"/>
      <c r="D103" s="254"/>
      <c r="E103" s="254"/>
    </row>
    <row r="104" spans="1:5">
      <c r="B104" s="257"/>
      <c r="C104" s="254"/>
      <c r="D104" s="254"/>
      <c r="E104" s="254"/>
    </row>
    <row r="105" spans="1:5">
      <c r="B105" s="257"/>
      <c r="C105" s="254"/>
      <c r="D105" s="254"/>
      <c r="E105" s="254"/>
    </row>
    <row r="106" spans="1:5">
      <c r="B106" s="257"/>
      <c r="C106" s="254"/>
      <c r="D106" s="254"/>
      <c r="E106" s="254"/>
    </row>
    <row r="107" spans="1:5">
      <c r="B107" s="257"/>
      <c r="C107" s="254"/>
      <c r="D107" s="254"/>
      <c r="E107" s="254"/>
    </row>
    <row r="108" spans="1:5">
      <c r="B108" s="257"/>
      <c r="C108" s="254"/>
      <c r="D108" s="254"/>
      <c r="E108" s="254"/>
    </row>
    <row r="109" spans="1:5">
      <c r="B109" s="257"/>
      <c r="C109" s="254"/>
      <c r="D109" s="254"/>
      <c r="E109" s="254"/>
    </row>
    <row r="110" spans="1:5">
      <c r="B110" s="257"/>
      <c r="C110" s="254"/>
      <c r="D110" s="254"/>
      <c r="E110" s="254"/>
    </row>
    <row r="111" spans="1:5">
      <c r="B111" s="257"/>
      <c r="C111" s="254"/>
      <c r="D111" s="254"/>
      <c r="E111" s="254"/>
    </row>
    <row r="112" spans="1:5">
      <c r="B112" s="257"/>
      <c r="C112" s="254"/>
      <c r="D112" s="254"/>
      <c r="E112" s="254"/>
    </row>
    <row r="113" spans="2:5">
      <c r="B113" s="257"/>
      <c r="C113" s="254"/>
      <c r="D113" s="254"/>
      <c r="E113" s="254"/>
    </row>
    <row r="114" spans="2:5">
      <c r="B114" s="257"/>
      <c r="C114" s="254"/>
      <c r="D114" s="254"/>
      <c r="E114" s="254"/>
    </row>
    <row r="115" spans="2:5">
      <c r="B115" s="257"/>
      <c r="C115" s="254"/>
      <c r="D115" s="254"/>
      <c r="E115" s="254"/>
    </row>
    <row r="116" spans="2:5">
      <c r="B116" s="257"/>
      <c r="C116" s="254"/>
      <c r="D116" s="254"/>
      <c r="E116" s="254"/>
    </row>
    <row r="117" spans="2:5">
      <c r="B117" s="257"/>
      <c r="C117" s="254"/>
      <c r="D117" s="254"/>
      <c r="E117" s="254"/>
    </row>
    <row r="118" spans="2:5">
      <c r="B118" s="257"/>
      <c r="C118" s="254"/>
      <c r="D118" s="254"/>
      <c r="E118" s="254"/>
    </row>
    <row r="119" spans="2:5">
      <c r="B119" s="257"/>
      <c r="C119" s="254"/>
      <c r="D119" s="254"/>
      <c r="E119" s="254"/>
    </row>
    <row r="120" spans="2:5">
      <c r="B120" s="257"/>
      <c r="C120" s="254"/>
      <c r="D120" s="254"/>
      <c r="E120" s="254"/>
    </row>
    <row r="121" spans="2:5">
      <c r="B121" s="257"/>
      <c r="C121" s="254"/>
      <c r="D121" s="254"/>
      <c r="E121" s="254"/>
    </row>
    <row r="122" spans="2:5">
      <c r="B122" s="257"/>
      <c r="C122" s="254"/>
      <c r="D122" s="254"/>
      <c r="E122" s="254"/>
    </row>
    <row r="123" spans="2:5">
      <c r="B123" s="257"/>
      <c r="C123" s="254"/>
      <c r="D123" s="254"/>
      <c r="E123" s="254"/>
    </row>
    <row r="124" spans="2:5">
      <c r="B124" s="257"/>
      <c r="C124" s="254"/>
      <c r="D124" s="254"/>
      <c r="E124" s="254"/>
    </row>
    <row r="125" spans="2:5">
      <c r="B125" s="257"/>
      <c r="C125" s="254"/>
      <c r="D125" s="254"/>
      <c r="E125" s="254"/>
    </row>
    <row r="126" spans="2:5">
      <c r="B126" s="257"/>
      <c r="C126" s="254"/>
      <c r="D126" s="254"/>
      <c r="E126" s="254"/>
    </row>
    <row r="127" spans="2:5">
      <c r="B127" s="257"/>
      <c r="C127" s="254"/>
      <c r="D127" s="254"/>
      <c r="E127" s="254"/>
    </row>
    <row r="128" spans="2:5">
      <c r="B128" s="257"/>
      <c r="C128" s="254"/>
      <c r="D128" s="254"/>
      <c r="E128" s="254"/>
    </row>
    <row r="129" spans="2:5">
      <c r="B129" s="257"/>
      <c r="C129" s="254"/>
      <c r="D129" s="254"/>
      <c r="E129" s="254"/>
    </row>
    <row r="130" spans="2:5">
      <c r="B130" s="257"/>
      <c r="C130" s="254"/>
      <c r="D130" s="254"/>
      <c r="E130" s="254"/>
    </row>
    <row r="131" spans="2:5">
      <c r="B131" s="257"/>
      <c r="C131" s="254"/>
      <c r="D131" s="254"/>
      <c r="E131" s="254"/>
    </row>
    <row r="132" spans="2:5">
      <c r="B132" s="257"/>
      <c r="C132" s="254"/>
      <c r="D132" s="254"/>
      <c r="E132" s="254"/>
    </row>
    <row r="133" spans="2:5">
      <c r="B133" s="257"/>
      <c r="C133" s="254"/>
      <c r="D133" s="254"/>
      <c r="E133" s="254"/>
    </row>
    <row r="134" spans="2:5">
      <c r="B134" s="257"/>
      <c r="C134" s="254"/>
      <c r="D134" s="254"/>
      <c r="E134" s="254"/>
    </row>
    <row r="135" spans="2:5">
      <c r="B135" s="257"/>
      <c r="C135" s="254"/>
      <c r="D135" s="254"/>
      <c r="E135" s="254"/>
    </row>
    <row r="136" spans="2:5">
      <c r="B136" s="257"/>
      <c r="C136" s="254"/>
      <c r="D136" s="254"/>
      <c r="E136" s="254"/>
    </row>
    <row r="137" spans="2:5">
      <c r="B137" s="257"/>
      <c r="C137" s="254"/>
      <c r="D137" s="254"/>
      <c r="E137" s="254"/>
    </row>
    <row r="138" spans="2:5">
      <c r="B138" s="257"/>
      <c r="C138" s="254"/>
      <c r="D138" s="254"/>
      <c r="E138" s="254"/>
    </row>
    <row r="139" spans="2:5">
      <c r="B139" s="257"/>
      <c r="C139" s="254"/>
      <c r="D139" s="254"/>
      <c r="E139" s="254"/>
    </row>
    <row r="140" spans="2:5">
      <c r="B140" s="257"/>
      <c r="C140" s="254"/>
      <c r="D140" s="254"/>
      <c r="E140" s="254"/>
    </row>
    <row r="141" spans="2:5">
      <c r="B141" s="257"/>
      <c r="C141" s="254"/>
      <c r="D141" s="254"/>
      <c r="E141" s="254"/>
    </row>
    <row r="142" spans="2:5">
      <c r="B142" s="257"/>
      <c r="C142" s="254"/>
      <c r="D142" s="254"/>
      <c r="E142" s="254"/>
    </row>
    <row r="143" spans="2:5">
      <c r="B143" s="257"/>
      <c r="C143" s="254"/>
      <c r="D143" s="254"/>
      <c r="E143" s="254"/>
    </row>
    <row r="144" spans="2:5">
      <c r="B144" s="257"/>
      <c r="C144" s="254"/>
      <c r="D144" s="254"/>
      <c r="E144" s="254"/>
    </row>
    <row r="145" spans="2:5">
      <c r="B145" s="257"/>
      <c r="C145" s="254"/>
      <c r="D145" s="254"/>
      <c r="E145" s="254"/>
    </row>
    <row r="146" spans="2:5">
      <c r="B146" s="257"/>
      <c r="C146" s="254"/>
      <c r="D146" s="254"/>
      <c r="E146" s="254"/>
    </row>
    <row r="147" spans="2:5">
      <c r="B147" s="257"/>
      <c r="C147" s="254"/>
      <c r="D147" s="254"/>
      <c r="E147" s="254"/>
    </row>
    <row r="148" spans="2:5">
      <c r="B148" s="257"/>
      <c r="C148" s="254"/>
      <c r="D148" s="254"/>
      <c r="E148" s="254"/>
    </row>
    <row r="149" spans="2:5">
      <c r="B149" s="257"/>
      <c r="C149" s="254"/>
      <c r="D149" s="254"/>
      <c r="E149" s="254"/>
    </row>
    <row r="150" spans="2:5">
      <c r="B150" s="257"/>
      <c r="C150" s="254"/>
      <c r="D150" s="254"/>
      <c r="E150" s="254"/>
    </row>
    <row r="151" spans="2:5">
      <c r="B151" s="257"/>
      <c r="C151" s="254"/>
      <c r="D151" s="254"/>
      <c r="E151" s="254"/>
    </row>
    <row r="152" spans="2:5">
      <c r="B152" s="257"/>
      <c r="C152" s="254"/>
      <c r="D152" s="254"/>
      <c r="E152" s="254"/>
    </row>
    <row r="153" spans="2:5">
      <c r="B153" s="257"/>
      <c r="C153" s="254"/>
      <c r="D153" s="254"/>
      <c r="E153" s="254"/>
    </row>
    <row r="154" spans="2:5">
      <c r="B154" s="257"/>
      <c r="C154" s="254"/>
      <c r="D154" s="254"/>
      <c r="E154" s="254"/>
    </row>
    <row r="155" spans="2:5">
      <c r="B155" s="257"/>
      <c r="C155" s="254"/>
      <c r="D155" s="254"/>
      <c r="E155" s="254"/>
    </row>
    <row r="156" spans="2:5">
      <c r="B156" s="257"/>
      <c r="C156" s="254"/>
      <c r="D156" s="254"/>
      <c r="E156" s="254"/>
    </row>
    <row r="157" spans="2:5">
      <c r="B157" s="257"/>
      <c r="C157" s="254"/>
      <c r="D157" s="254"/>
      <c r="E157" s="254"/>
    </row>
    <row r="158" spans="2:5">
      <c r="B158" s="257"/>
      <c r="C158" s="254"/>
      <c r="D158" s="254"/>
      <c r="E158" s="254"/>
    </row>
    <row r="159" spans="2:5">
      <c r="B159" s="257"/>
      <c r="C159" s="254"/>
      <c r="D159" s="254"/>
      <c r="E159" s="254"/>
    </row>
    <row r="160" spans="2:5">
      <c r="B160" s="257"/>
      <c r="C160" s="254"/>
      <c r="D160" s="254"/>
      <c r="E160" s="254"/>
    </row>
    <row r="161" spans="2:5">
      <c r="B161" s="257"/>
      <c r="C161" s="254"/>
      <c r="D161" s="254"/>
      <c r="E161" s="254"/>
    </row>
    <row r="162" spans="2:5">
      <c r="B162" s="257"/>
      <c r="C162" s="254"/>
      <c r="D162" s="254"/>
      <c r="E162" s="254"/>
    </row>
    <row r="163" spans="2:5">
      <c r="B163" s="257"/>
      <c r="C163" s="254"/>
      <c r="D163" s="254"/>
      <c r="E163" s="254"/>
    </row>
    <row r="164" spans="2:5">
      <c r="B164" s="257"/>
      <c r="C164" s="254"/>
      <c r="D164" s="254"/>
      <c r="E164" s="254"/>
    </row>
    <row r="165" spans="2:5">
      <c r="B165" s="257"/>
      <c r="C165" s="254"/>
      <c r="D165" s="254"/>
      <c r="E165" s="254"/>
    </row>
    <row r="166" spans="2:5">
      <c r="B166" s="257"/>
      <c r="C166" s="254"/>
      <c r="D166" s="254"/>
      <c r="E166" s="254"/>
    </row>
    <row r="167" spans="2:5">
      <c r="B167" s="257"/>
      <c r="C167" s="254"/>
      <c r="D167" s="254"/>
      <c r="E167" s="254"/>
    </row>
    <row r="168" spans="2:5">
      <c r="B168" s="257"/>
      <c r="C168" s="254"/>
      <c r="D168" s="254"/>
      <c r="E168" s="254"/>
    </row>
    <row r="169" spans="2:5">
      <c r="B169" s="257"/>
      <c r="C169" s="254"/>
      <c r="D169" s="254"/>
      <c r="E169" s="254"/>
    </row>
    <row r="170" spans="2:5">
      <c r="B170" s="257"/>
      <c r="C170" s="254"/>
      <c r="D170" s="254"/>
      <c r="E170" s="254"/>
    </row>
    <row r="171" spans="2:5">
      <c r="B171" s="257"/>
      <c r="C171" s="254"/>
      <c r="D171" s="254"/>
      <c r="E171" s="254"/>
    </row>
    <row r="172" spans="2:5">
      <c r="B172" s="257"/>
      <c r="C172" s="254"/>
      <c r="D172" s="254"/>
      <c r="E172" s="254"/>
    </row>
    <row r="173" spans="2:5">
      <c r="B173" s="257"/>
      <c r="C173" s="254"/>
      <c r="D173" s="254"/>
      <c r="E173" s="254"/>
    </row>
    <row r="174" spans="2:5">
      <c r="B174" s="257"/>
      <c r="C174" s="254"/>
      <c r="D174" s="254"/>
      <c r="E174" s="254"/>
    </row>
    <row r="175" spans="2:5">
      <c r="B175" s="257"/>
      <c r="C175" s="254"/>
      <c r="D175" s="254"/>
      <c r="E175" s="254"/>
    </row>
    <row r="176" spans="2:5">
      <c r="B176" s="257"/>
      <c r="C176" s="254"/>
      <c r="D176" s="254"/>
      <c r="E176" s="254"/>
    </row>
    <row r="177" spans="2:5">
      <c r="B177" s="257"/>
      <c r="C177" s="254"/>
      <c r="D177" s="254"/>
      <c r="E177" s="254"/>
    </row>
    <row r="178" spans="2:5">
      <c r="B178" s="257"/>
      <c r="C178" s="254"/>
      <c r="D178" s="254"/>
      <c r="E178" s="254"/>
    </row>
    <row r="179" spans="2:5">
      <c r="B179" s="257"/>
      <c r="C179" s="254"/>
      <c r="D179" s="254"/>
      <c r="E179" s="254"/>
    </row>
    <row r="180" spans="2:5">
      <c r="B180" s="257"/>
      <c r="C180" s="254"/>
      <c r="D180" s="254"/>
      <c r="E180" s="254"/>
    </row>
    <row r="181" spans="2:5">
      <c r="B181" s="257"/>
      <c r="C181" s="254"/>
      <c r="D181" s="254"/>
      <c r="E181" s="254"/>
    </row>
    <row r="182" spans="2:5">
      <c r="B182" s="257"/>
      <c r="C182" s="254"/>
      <c r="D182" s="254"/>
      <c r="E182" s="254"/>
    </row>
    <row r="183" spans="2:5">
      <c r="B183" s="257"/>
      <c r="C183" s="254"/>
      <c r="D183" s="254"/>
      <c r="E183" s="254"/>
    </row>
    <row r="184" spans="2:5">
      <c r="B184" s="257"/>
      <c r="C184" s="254"/>
      <c r="D184" s="254"/>
      <c r="E184" s="254"/>
    </row>
    <row r="185" spans="2:5">
      <c r="B185" s="257"/>
      <c r="C185" s="254"/>
      <c r="D185" s="254"/>
      <c r="E185" s="254"/>
    </row>
    <row r="186" spans="2:5">
      <c r="B186" s="257"/>
      <c r="C186" s="254"/>
      <c r="D186" s="254"/>
      <c r="E186" s="254"/>
    </row>
    <row r="187" spans="2:5">
      <c r="B187" s="257"/>
      <c r="C187" s="254"/>
      <c r="D187" s="254"/>
      <c r="E187" s="254"/>
    </row>
    <row r="188" spans="2:5">
      <c r="B188" s="257"/>
      <c r="C188" s="254"/>
      <c r="D188" s="254"/>
      <c r="E188" s="254"/>
    </row>
    <row r="189" spans="2:5">
      <c r="B189" s="257"/>
      <c r="C189" s="254"/>
      <c r="D189" s="254"/>
      <c r="E189" s="254"/>
    </row>
    <row r="190" spans="2:5">
      <c r="B190" s="257"/>
      <c r="C190" s="254"/>
      <c r="D190" s="254"/>
      <c r="E190" s="254"/>
    </row>
    <row r="191" spans="2:5">
      <c r="B191" s="257"/>
      <c r="C191" s="254"/>
      <c r="D191" s="254"/>
      <c r="E191" s="254"/>
    </row>
    <row r="192" spans="2:5">
      <c r="B192" s="257"/>
      <c r="C192" s="254"/>
      <c r="D192" s="254"/>
      <c r="E192" s="254"/>
    </row>
    <row r="193" spans="2:5">
      <c r="B193" s="257"/>
      <c r="C193" s="254"/>
      <c r="D193" s="254"/>
      <c r="E193" s="254"/>
    </row>
    <row r="194" spans="2:5">
      <c r="B194" s="257"/>
      <c r="C194" s="254"/>
      <c r="D194" s="254"/>
      <c r="E194" s="254"/>
    </row>
    <row r="195" spans="2:5">
      <c r="B195" s="257"/>
      <c r="C195" s="254"/>
      <c r="D195" s="254"/>
      <c r="E195" s="254"/>
    </row>
    <row r="196" spans="2:5">
      <c r="B196" s="257"/>
      <c r="C196" s="254"/>
      <c r="D196" s="254"/>
      <c r="E196" s="254"/>
    </row>
    <row r="197" spans="2:5">
      <c r="B197" s="257"/>
      <c r="C197" s="254"/>
      <c r="D197" s="254"/>
      <c r="E197" s="254"/>
    </row>
    <row r="198" spans="2:5">
      <c r="B198" s="257"/>
      <c r="C198" s="254"/>
      <c r="D198" s="254"/>
      <c r="E198" s="254"/>
    </row>
    <row r="199" spans="2:5">
      <c r="B199" s="257"/>
      <c r="C199" s="254"/>
      <c r="D199" s="254"/>
      <c r="E199" s="254"/>
    </row>
    <row r="200" spans="2:5">
      <c r="B200" s="257"/>
      <c r="C200" s="254"/>
      <c r="D200" s="254"/>
      <c r="E200" s="254"/>
    </row>
    <row r="201" spans="2:5">
      <c r="B201" s="257"/>
      <c r="C201" s="254"/>
      <c r="D201" s="254"/>
      <c r="E201" s="254"/>
    </row>
    <row r="202" spans="2:5">
      <c r="B202" s="257"/>
      <c r="C202" s="254"/>
      <c r="D202" s="254"/>
      <c r="E202" s="254"/>
    </row>
    <row r="203" spans="2:5">
      <c r="B203" s="257"/>
      <c r="C203" s="254"/>
      <c r="D203" s="254"/>
      <c r="E203" s="254"/>
    </row>
    <row r="204" spans="2:5">
      <c r="B204" s="257"/>
      <c r="C204" s="254"/>
      <c r="D204" s="254"/>
      <c r="E204" s="254"/>
    </row>
    <row r="205" spans="2:5">
      <c r="B205" s="257"/>
      <c r="C205" s="254"/>
      <c r="D205" s="254"/>
      <c r="E205" s="254"/>
    </row>
    <row r="206" spans="2:5">
      <c r="B206" s="257"/>
      <c r="C206" s="254"/>
      <c r="D206" s="254"/>
      <c r="E206" s="254"/>
    </row>
    <row r="207" spans="2:5">
      <c r="B207" s="257"/>
      <c r="C207" s="254"/>
      <c r="D207" s="254"/>
      <c r="E207" s="254"/>
    </row>
    <row r="208" spans="2:5">
      <c r="B208" s="257"/>
      <c r="C208" s="254"/>
      <c r="D208" s="254"/>
      <c r="E208" s="254"/>
    </row>
    <row r="209" spans="2:5">
      <c r="B209" s="257"/>
      <c r="C209" s="254"/>
      <c r="D209" s="254"/>
      <c r="E209" s="254"/>
    </row>
    <row r="210" spans="2:5">
      <c r="B210" s="257"/>
      <c r="C210" s="254"/>
      <c r="D210" s="254"/>
      <c r="E210" s="254"/>
    </row>
    <row r="211" spans="2:5">
      <c r="B211" s="257"/>
      <c r="C211" s="254"/>
      <c r="D211" s="254"/>
      <c r="E211" s="254"/>
    </row>
    <row r="212" spans="2:5">
      <c r="B212" s="257"/>
      <c r="C212" s="254"/>
      <c r="D212" s="254"/>
      <c r="E212" s="254"/>
    </row>
    <row r="213" spans="2:5">
      <c r="B213" s="257"/>
      <c r="C213" s="254"/>
      <c r="D213" s="254"/>
      <c r="E213" s="254"/>
    </row>
    <row r="214" spans="2:5">
      <c r="B214" s="257"/>
      <c r="C214" s="254"/>
      <c r="D214" s="254"/>
      <c r="E214" s="254"/>
    </row>
    <row r="215" spans="2:5">
      <c r="B215" s="257"/>
      <c r="C215" s="254"/>
      <c r="D215" s="254"/>
      <c r="E215" s="254"/>
    </row>
    <row r="216" spans="2:5">
      <c r="B216" s="257"/>
      <c r="C216" s="254"/>
      <c r="D216" s="254"/>
      <c r="E216" s="254"/>
    </row>
    <row r="217" spans="2:5">
      <c r="B217" s="257"/>
      <c r="C217" s="254"/>
      <c r="D217" s="254"/>
      <c r="E217" s="254"/>
    </row>
    <row r="218" spans="2:5">
      <c r="B218" s="257"/>
      <c r="C218" s="254"/>
      <c r="D218" s="254"/>
      <c r="E218" s="254"/>
    </row>
    <row r="219" spans="2:5">
      <c r="B219" s="257"/>
      <c r="C219" s="254"/>
      <c r="D219" s="254"/>
      <c r="E219" s="254"/>
    </row>
    <row r="220" spans="2:5">
      <c r="B220" s="257"/>
      <c r="C220" s="254"/>
      <c r="D220" s="254"/>
      <c r="E220" s="254"/>
    </row>
  </sheetData>
  <mergeCells count="5">
    <mergeCell ref="A2:F2"/>
    <mergeCell ref="C4:E4"/>
    <mergeCell ref="A4:A5"/>
    <mergeCell ref="B4:B5"/>
    <mergeCell ref="F4:F5"/>
  </mergeCells>
  <phoneticPr fontId="43" type="noConversion"/>
  <pageMargins left="0.98402777777777795" right="0.78680555555555598" top="0.75138888888888899" bottom="0.75138888888888899" header="0.29861111111111099" footer="0.29861111111111099"/>
  <pageSetup paperSize="9" orientation="portrait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F14"/>
  <sheetViews>
    <sheetView workbookViewId="0">
      <selection activeCell="I6" sqref="I6"/>
    </sheetView>
  </sheetViews>
  <sheetFormatPr defaultColWidth="9" defaultRowHeight="14.25"/>
  <cols>
    <col min="1" max="1" width="36.25" style="66" customWidth="1"/>
    <col min="2" max="2" width="14.625" style="66" customWidth="1"/>
    <col min="3" max="3" width="9.5" style="67" customWidth="1"/>
    <col min="4" max="4" width="8.875" style="67" customWidth="1"/>
    <col min="5" max="5" width="13.125" style="67" customWidth="1"/>
    <col min="6" max="6" width="8.625" style="66" hidden="1" customWidth="1"/>
    <col min="7" max="16384" width="9" style="66"/>
  </cols>
  <sheetData>
    <row r="1" spans="1:6" s="62" customFormat="1" ht="17.25" customHeight="1">
      <c r="A1" s="51" t="s">
        <v>612</v>
      </c>
      <c r="B1" s="68"/>
      <c r="C1" s="69"/>
      <c r="D1" s="69"/>
      <c r="E1" s="69"/>
    </row>
    <row r="2" spans="1:6" s="62" customFormat="1" ht="27.75" customHeight="1">
      <c r="A2" s="340" t="s">
        <v>613</v>
      </c>
      <c r="B2" s="340"/>
      <c r="C2" s="340"/>
      <c r="D2" s="340"/>
      <c r="E2" s="340"/>
      <c r="F2" s="340"/>
    </row>
    <row r="3" spans="1:6" s="63" customFormat="1" ht="21.75" customHeight="1">
      <c r="A3" s="70"/>
      <c r="B3" s="70"/>
      <c r="C3" s="70"/>
      <c r="D3" s="70"/>
      <c r="E3" s="53" t="s">
        <v>2</v>
      </c>
    </row>
    <row r="4" spans="1:6" s="64" customFormat="1" ht="45" customHeight="1">
      <c r="A4" s="341" t="s">
        <v>3</v>
      </c>
      <c r="B4" s="341" t="s">
        <v>605</v>
      </c>
      <c r="C4" s="333" t="s">
        <v>6</v>
      </c>
      <c r="D4" s="334"/>
      <c r="E4" s="335"/>
      <c r="F4" s="343">
        <v>2021</v>
      </c>
    </row>
    <row r="5" spans="1:6" s="64" customFormat="1" ht="45" customHeight="1">
      <c r="A5" s="342"/>
      <c r="B5" s="342"/>
      <c r="C5" s="71" t="s">
        <v>8</v>
      </c>
      <c r="D5" s="71" t="s">
        <v>614</v>
      </c>
      <c r="E5" s="71" t="s">
        <v>10</v>
      </c>
      <c r="F5" s="344"/>
    </row>
    <row r="6" spans="1:6" s="64" customFormat="1" ht="45" customHeight="1">
      <c r="A6" s="56" t="s">
        <v>615</v>
      </c>
      <c r="B6" s="72">
        <v>8226</v>
      </c>
      <c r="C6" s="72">
        <v>8614</v>
      </c>
      <c r="D6" s="77">
        <f t="shared" ref="D6:D14" si="0">C6/B6*100</f>
        <v>104.71675176270401</v>
      </c>
      <c r="E6" s="78">
        <f t="shared" ref="E6:E14" si="1">(C6-F6)/F6*100</f>
        <v>10.3227459016393</v>
      </c>
      <c r="F6" s="75">
        <v>7808</v>
      </c>
    </row>
    <row r="7" spans="1:6" s="64" customFormat="1" ht="45" customHeight="1">
      <c r="A7" s="59" t="s">
        <v>616</v>
      </c>
      <c r="B7" s="76">
        <v>8196</v>
      </c>
      <c r="C7" s="76">
        <v>5652</v>
      </c>
      <c r="D7" s="77">
        <f t="shared" si="0"/>
        <v>68.960468521229899</v>
      </c>
      <c r="E7" s="78">
        <f t="shared" si="1"/>
        <v>-27.370855821125701</v>
      </c>
      <c r="F7" s="79">
        <v>7782</v>
      </c>
    </row>
    <row r="8" spans="1:6" s="64" customFormat="1" ht="45" customHeight="1">
      <c r="A8" s="59" t="s">
        <v>617</v>
      </c>
      <c r="B8" s="76">
        <v>30</v>
      </c>
      <c r="C8" s="76">
        <v>22</v>
      </c>
      <c r="D8" s="77">
        <f t="shared" si="0"/>
        <v>73.3333333333333</v>
      </c>
      <c r="E8" s="78">
        <f t="shared" si="1"/>
        <v>-15.384615384615399</v>
      </c>
      <c r="F8" s="79">
        <v>26</v>
      </c>
    </row>
    <row r="9" spans="1:6" s="64" customFormat="1" ht="45" customHeight="1">
      <c r="A9" s="56" t="s">
        <v>618</v>
      </c>
      <c r="B9" s="72">
        <v>38076</v>
      </c>
      <c r="C9" s="72">
        <v>40401</v>
      </c>
      <c r="D9" s="77">
        <f t="shared" si="0"/>
        <v>106.106208635361</v>
      </c>
      <c r="E9" s="78">
        <f t="shared" si="1"/>
        <v>4.9485660847880304</v>
      </c>
      <c r="F9" s="75">
        <v>38496</v>
      </c>
    </row>
    <row r="10" spans="1:6" s="64" customFormat="1" ht="45" customHeight="1">
      <c r="A10" s="59" t="s">
        <v>616</v>
      </c>
      <c r="B10" s="76">
        <v>37992</v>
      </c>
      <c r="C10" s="76">
        <v>40368</v>
      </c>
      <c r="D10" s="77">
        <f t="shared" si="0"/>
        <v>106.25394819962099</v>
      </c>
      <c r="E10" s="78">
        <f t="shared" si="1"/>
        <v>5.0921587004061202</v>
      </c>
      <c r="F10" s="79">
        <v>38412</v>
      </c>
    </row>
    <row r="11" spans="1:6" s="64" customFormat="1" ht="45" customHeight="1">
      <c r="A11" s="59" t="s">
        <v>617</v>
      </c>
      <c r="B11" s="80">
        <v>84</v>
      </c>
      <c r="C11" s="76">
        <v>33</v>
      </c>
      <c r="D11" s="77">
        <f t="shared" si="0"/>
        <v>39.285714285714299</v>
      </c>
      <c r="E11" s="78">
        <f t="shared" si="1"/>
        <v>-60.714285714285701</v>
      </c>
      <c r="F11" s="79">
        <v>84</v>
      </c>
    </row>
    <row r="12" spans="1:6" s="64" customFormat="1" ht="45" customHeight="1">
      <c r="A12" s="81" t="s">
        <v>619</v>
      </c>
      <c r="B12" s="82">
        <v>46302</v>
      </c>
      <c r="C12" s="72">
        <v>49015</v>
      </c>
      <c r="D12" s="77">
        <f t="shared" si="0"/>
        <v>105.85935812707901</v>
      </c>
      <c r="E12" s="78">
        <f t="shared" si="1"/>
        <v>5.8547857636489304</v>
      </c>
      <c r="F12" s="75">
        <v>46304</v>
      </c>
    </row>
    <row r="13" spans="1:6" s="64" customFormat="1" ht="45" customHeight="1">
      <c r="A13" s="83" t="s">
        <v>620</v>
      </c>
      <c r="B13" s="84">
        <v>46188</v>
      </c>
      <c r="C13" s="76">
        <v>48960</v>
      </c>
      <c r="D13" s="77">
        <f t="shared" si="0"/>
        <v>106.001558846454</v>
      </c>
      <c r="E13" s="78">
        <f t="shared" si="1"/>
        <v>5.9877906221587196</v>
      </c>
      <c r="F13" s="79">
        <v>46194</v>
      </c>
    </row>
    <row r="14" spans="1:6" s="65" customFormat="1" ht="45" customHeight="1">
      <c r="A14" s="59" t="s">
        <v>617</v>
      </c>
      <c r="B14" s="84">
        <v>114</v>
      </c>
      <c r="C14" s="76">
        <v>55</v>
      </c>
      <c r="D14" s="77">
        <f t="shared" si="0"/>
        <v>48.245614035087698</v>
      </c>
      <c r="E14" s="78">
        <f t="shared" si="1"/>
        <v>-50</v>
      </c>
      <c r="F14" s="79">
        <v>110</v>
      </c>
    </row>
  </sheetData>
  <mergeCells count="5">
    <mergeCell ref="A2:F2"/>
    <mergeCell ref="C4:E4"/>
    <mergeCell ref="A4:A5"/>
    <mergeCell ref="B4:B5"/>
    <mergeCell ref="F4:F5"/>
  </mergeCells>
  <phoneticPr fontId="43" type="noConversion"/>
  <pageMargins left="0.66874999999999996" right="0.47222222222222199" top="0.75138888888888899" bottom="0.75138888888888899" header="0.29861111111111099" footer="0.29861111111111099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F10"/>
  <sheetViews>
    <sheetView topLeftCell="A7" workbookViewId="0">
      <selection activeCell="G6" sqref="G6"/>
    </sheetView>
  </sheetViews>
  <sheetFormatPr defaultColWidth="9" defaultRowHeight="14.25"/>
  <cols>
    <col min="1" max="1" width="45.625" style="49" customWidth="1"/>
    <col min="2" max="2" width="20.625" style="50" customWidth="1"/>
    <col min="3" max="3" width="15.625" style="49" customWidth="1"/>
    <col min="4" max="5" width="9" style="49"/>
    <col min="6" max="6" width="9" style="49" hidden="1" customWidth="1"/>
    <col min="7" max="16384" width="9" style="49"/>
  </cols>
  <sheetData>
    <row r="1" spans="1:3" ht="17.25" customHeight="1">
      <c r="A1" s="51" t="s">
        <v>621</v>
      </c>
    </row>
    <row r="2" spans="1:3" ht="30.75" customHeight="1">
      <c r="A2" s="345" t="s">
        <v>622</v>
      </c>
      <c r="B2" s="345"/>
      <c r="C2" s="345"/>
    </row>
    <row r="3" spans="1:3" ht="19.5" customHeight="1">
      <c r="A3" s="52"/>
      <c r="B3" s="53"/>
      <c r="C3" s="53" t="s">
        <v>2</v>
      </c>
    </row>
    <row r="4" spans="1:3" s="48" customFormat="1" ht="45" customHeight="1">
      <c r="A4" s="54" t="s">
        <v>3</v>
      </c>
      <c r="B4" s="55" t="s">
        <v>6</v>
      </c>
      <c r="C4" s="55" t="s">
        <v>623</v>
      </c>
    </row>
    <row r="5" spans="1:3" s="48" customFormat="1" ht="45" customHeight="1">
      <c r="A5" s="56" t="s">
        <v>624</v>
      </c>
      <c r="B5" s="57">
        <v>3822</v>
      </c>
      <c r="C5" s="58"/>
    </row>
    <row r="6" spans="1:3" s="48" customFormat="1" ht="45" customHeight="1">
      <c r="A6" s="59" t="s">
        <v>625</v>
      </c>
      <c r="B6" s="60">
        <v>6343</v>
      </c>
      <c r="C6" s="58"/>
    </row>
    <row r="7" spans="1:3" s="48" customFormat="1" ht="45" customHeight="1">
      <c r="A7" s="59" t="s">
        <v>626</v>
      </c>
      <c r="B7" s="60">
        <v>-2521</v>
      </c>
      <c r="C7" s="58"/>
    </row>
    <row r="8" spans="1:3" s="48" customFormat="1" ht="45" customHeight="1">
      <c r="A8" s="56" t="s">
        <v>627</v>
      </c>
      <c r="B8" s="57">
        <v>84255</v>
      </c>
      <c r="C8" s="58"/>
    </row>
    <row r="9" spans="1:3" s="48" customFormat="1" ht="45" customHeight="1">
      <c r="A9" s="59" t="s">
        <v>625</v>
      </c>
      <c r="B9" s="60">
        <v>77864</v>
      </c>
      <c r="C9" s="58"/>
    </row>
    <row r="10" spans="1:3" s="48" customFormat="1" ht="45" customHeight="1">
      <c r="A10" s="59" t="s">
        <v>626</v>
      </c>
      <c r="B10" s="60">
        <v>6391</v>
      </c>
      <c r="C10" s="61"/>
    </row>
  </sheetData>
  <mergeCells count="1">
    <mergeCell ref="A2:C2"/>
  </mergeCells>
  <phoneticPr fontId="43" type="noConversion"/>
  <pageMargins left="1.0236111111111099" right="0.51180555555555596" top="0.75138888888888899" bottom="0.75138888888888899" header="0.29861111111111099" footer="0.29861111111111099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F18"/>
  <sheetViews>
    <sheetView topLeftCell="A7" workbookViewId="0">
      <selection activeCell="I12" sqref="I12"/>
    </sheetView>
  </sheetViews>
  <sheetFormatPr defaultColWidth="9" defaultRowHeight="14.25"/>
  <cols>
    <col min="1" max="1" width="34" style="49" customWidth="1"/>
    <col min="2" max="2" width="14.625" style="49" customWidth="1"/>
    <col min="3" max="3" width="11.75" style="50" customWidth="1"/>
    <col min="4" max="4" width="14" style="50" customWidth="1"/>
    <col min="5" max="5" width="14.375" style="50" customWidth="1"/>
    <col min="6" max="6" width="7.875" style="49" hidden="1" customWidth="1"/>
    <col min="7" max="16384" width="9" style="49"/>
  </cols>
  <sheetData>
    <row r="1" spans="1:6" ht="17.25" customHeight="1">
      <c r="A1" s="51" t="s">
        <v>628</v>
      </c>
      <c r="B1" s="87"/>
      <c r="C1" s="88"/>
      <c r="D1" s="88"/>
      <c r="E1" s="88"/>
      <c r="F1" s="89"/>
    </row>
    <row r="2" spans="1:6" ht="36" customHeight="1">
      <c r="A2" s="332" t="s">
        <v>629</v>
      </c>
      <c r="B2" s="332"/>
      <c r="C2" s="332"/>
      <c r="D2" s="332"/>
      <c r="E2" s="332"/>
      <c r="F2" s="332"/>
    </row>
    <row r="3" spans="1:6" ht="22.5" customHeight="1">
      <c r="A3" s="90"/>
      <c r="B3" s="90"/>
      <c r="C3" s="91"/>
      <c r="D3" s="91"/>
      <c r="E3" s="92" t="s">
        <v>2</v>
      </c>
    </row>
    <row r="4" spans="1:6" s="48" customFormat="1" ht="30.75" customHeight="1">
      <c r="A4" s="336" t="s">
        <v>3</v>
      </c>
      <c r="B4" s="336" t="s">
        <v>605</v>
      </c>
      <c r="C4" s="333" t="s">
        <v>6</v>
      </c>
      <c r="D4" s="334"/>
      <c r="E4" s="335"/>
      <c r="F4" s="338">
        <v>2021</v>
      </c>
    </row>
    <row r="5" spans="1:6" s="48" customFormat="1" ht="24" customHeight="1">
      <c r="A5" s="337"/>
      <c r="B5" s="337"/>
      <c r="C5" s="71" t="s">
        <v>8</v>
      </c>
      <c r="D5" s="71" t="s">
        <v>48</v>
      </c>
      <c r="E5" s="71" t="s">
        <v>10</v>
      </c>
      <c r="F5" s="339"/>
    </row>
    <row r="6" spans="1:6" s="48" customFormat="1" ht="39.950000000000003" customHeight="1">
      <c r="A6" s="93" t="s">
        <v>606</v>
      </c>
      <c r="B6" s="72">
        <v>8821</v>
      </c>
      <c r="C6" s="94">
        <v>14957</v>
      </c>
      <c r="D6" s="95">
        <f t="shared" ref="D6:D17" si="0">C6/B6*100</f>
        <v>169.56127423194599</v>
      </c>
      <c r="E6" s="96">
        <f t="shared" ref="E6:E17" si="1">(C6-F6)/F6*100</f>
        <v>11.894965212837601</v>
      </c>
      <c r="F6" s="75">
        <v>13367</v>
      </c>
    </row>
    <row r="7" spans="1:6" s="48" customFormat="1" ht="39.950000000000003" customHeight="1">
      <c r="A7" s="97" t="s">
        <v>607</v>
      </c>
      <c r="B7" s="76">
        <v>1068</v>
      </c>
      <c r="C7" s="98">
        <v>1164</v>
      </c>
      <c r="D7" s="99">
        <f t="shared" si="0"/>
        <v>108.98876404494401</v>
      </c>
      <c r="E7" s="100">
        <f t="shared" si="1"/>
        <v>-81.738311892061503</v>
      </c>
      <c r="F7" s="101">
        <v>6374</v>
      </c>
    </row>
    <row r="8" spans="1:6" s="48" customFormat="1" ht="39.950000000000003" customHeight="1">
      <c r="A8" s="97" t="s">
        <v>608</v>
      </c>
      <c r="B8" s="76">
        <v>5714</v>
      </c>
      <c r="C8" s="98">
        <v>5754</v>
      </c>
      <c r="D8" s="99">
        <f t="shared" si="0"/>
        <v>100.70003500175</v>
      </c>
      <c r="E8" s="100">
        <f t="shared" si="1"/>
        <v>6.2407680945347099</v>
      </c>
      <c r="F8" s="101">
        <v>5416</v>
      </c>
    </row>
    <row r="9" spans="1:6" s="48" customFormat="1" ht="39.950000000000003" customHeight="1">
      <c r="A9" s="97" t="s">
        <v>609</v>
      </c>
      <c r="B9" s="76">
        <v>2039</v>
      </c>
      <c r="C9" s="98">
        <v>8039</v>
      </c>
      <c r="D9" s="99">
        <f t="shared" si="0"/>
        <v>394.26189308484498</v>
      </c>
      <c r="E9" s="100">
        <f t="shared" si="1"/>
        <v>409.765377298668</v>
      </c>
      <c r="F9" s="101">
        <v>1577</v>
      </c>
    </row>
    <row r="10" spans="1:6" s="85" customFormat="1" ht="39.950000000000003" customHeight="1">
      <c r="A10" s="93" t="s">
        <v>610</v>
      </c>
      <c r="B10" s="102">
        <v>38104</v>
      </c>
      <c r="C10" s="94">
        <v>37880</v>
      </c>
      <c r="D10" s="95">
        <f t="shared" si="0"/>
        <v>99.412135208902001</v>
      </c>
      <c r="E10" s="96">
        <f t="shared" si="1"/>
        <v>-12.883492019686299</v>
      </c>
      <c r="F10" s="103">
        <v>43482</v>
      </c>
    </row>
    <row r="11" spans="1:6" s="85" customFormat="1" ht="39.950000000000003" customHeight="1">
      <c r="A11" s="97" t="s">
        <v>607</v>
      </c>
      <c r="B11" s="104">
        <v>16924</v>
      </c>
      <c r="C11" s="98">
        <v>16871</v>
      </c>
      <c r="D11" s="99">
        <f t="shared" si="0"/>
        <v>99.686835263531094</v>
      </c>
      <c r="E11" s="100">
        <f t="shared" si="1"/>
        <v>7.69181667304992</v>
      </c>
      <c r="F11" s="101">
        <v>15666</v>
      </c>
    </row>
    <row r="12" spans="1:6" s="85" customFormat="1" ht="39.950000000000003" customHeight="1">
      <c r="A12" s="97" t="s">
        <v>608</v>
      </c>
      <c r="B12" s="104">
        <v>20000</v>
      </c>
      <c r="C12" s="98">
        <v>20000</v>
      </c>
      <c r="D12" s="99">
        <f t="shared" si="0"/>
        <v>100</v>
      </c>
      <c r="E12" s="100">
        <f t="shared" si="1"/>
        <v>-23.076923076923102</v>
      </c>
      <c r="F12" s="101">
        <v>26000</v>
      </c>
    </row>
    <row r="13" spans="1:6" s="85" customFormat="1" ht="39.950000000000003" customHeight="1">
      <c r="A13" s="59" t="s">
        <v>609</v>
      </c>
      <c r="B13" s="104">
        <v>1180</v>
      </c>
      <c r="C13" s="76">
        <v>1009</v>
      </c>
      <c r="D13" s="99">
        <f t="shared" si="0"/>
        <v>85.508474576271198</v>
      </c>
      <c r="E13" s="100">
        <f t="shared" si="1"/>
        <v>-44.438325991189402</v>
      </c>
      <c r="F13" s="79">
        <v>1816</v>
      </c>
    </row>
    <row r="14" spans="1:6" s="86" customFormat="1" ht="39.950000000000003" customHeight="1">
      <c r="A14" s="105" t="s">
        <v>611</v>
      </c>
      <c r="B14" s="57">
        <v>46925</v>
      </c>
      <c r="C14" s="72">
        <v>52837</v>
      </c>
      <c r="D14" s="95">
        <f t="shared" si="0"/>
        <v>112.59882791688899</v>
      </c>
      <c r="E14" s="96">
        <f t="shared" si="1"/>
        <v>-7.0572921247515401</v>
      </c>
      <c r="F14" s="75">
        <v>56849</v>
      </c>
    </row>
    <row r="15" spans="1:6" s="48" customFormat="1" ht="39.950000000000003" customHeight="1">
      <c r="A15" s="59" t="s">
        <v>607</v>
      </c>
      <c r="B15" s="60">
        <v>17992</v>
      </c>
      <c r="C15" s="76">
        <v>18035</v>
      </c>
      <c r="D15" s="99">
        <f t="shared" si="0"/>
        <v>100.238995108937</v>
      </c>
      <c r="E15" s="100">
        <f t="shared" si="1"/>
        <v>-18.1715063520871</v>
      </c>
      <c r="F15" s="79">
        <v>22040</v>
      </c>
    </row>
    <row r="16" spans="1:6" s="48" customFormat="1" ht="39.950000000000003" customHeight="1">
      <c r="A16" s="59" t="s">
        <v>608</v>
      </c>
      <c r="B16" s="60">
        <v>25714</v>
      </c>
      <c r="C16" s="76">
        <v>25754</v>
      </c>
      <c r="D16" s="99">
        <f t="shared" si="0"/>
        <v>100.15555728397</v>
      </c>
      <c r="E16" s="100">
        <f t="shared" si="1"/>
        <v>-18.022663610898899</v>
      </c>
      <c r="F16" s="79">
        <v>31416</v>
      </c>
    </row>
    <row r="17" spans="1:6" s="48" customFormat="1" ht="39.950000000000003" customHeight="1">
      <c r="A17" s="59" t="s">
        <v>609</v>
      </c>
      <c r="B17" s="60">
        <v>3219</v>
      </c>
      <c r="C17" s="76">
        <v>9048</v>
      </c>
      <c r="D17" s="99">
        <f t="shared" si="0"/>
        <v>281.08108108108098</v>
      </c>
      <c r="E17" s="100">
        <f t="shared" si="1"/>
        <v>166.666666666667</v>
      </c>
      <c r="F17" s="79">
        <v>3393</v>
      </c>
    </row>
    <row r="18" spans="1:6">
      <c r="A18" s="52"/>
      <c r="B18" s="52"/>
      <c r="C18" s="106"/>
      <c r="D18" s="106"/>
      <c r="E18" s="106"/>
    </row>
  </sheetData>
  <mergeCells count="5">
    <mergeCell ref="A2:F2"/>
    <mergeCell ref="C4:E4"/>
    <mergeCell ref="A4:A5"/>
    <mergeCell ref="B4:B5"/>
    <mergeCell ref="F4:F5"/>
  </mergeCells>
  <phoneticPr fontId="43" type="noConversion"/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F14"/>
  <sheetViews>
    <sheetView workbookViewId="0">
      <selection activeCell="H9" sqref="H9"/>
    </sheetView>
  </sheetViews>
  <sheetFormatPr defaultColWidth="9" defaultRowHeight="14.25"/>
  <cols>
    <col min="1" max="1" width="36.625" style="66" customWidth="1"/>
    <col min="2" max="2" width="14.625" style="66" customWidth="1"/>
    <col min="3" max="3" width="9.375" style="67" customWidth="1"/>
    <col min="4" max="4" width="8.875" style="67" customWidth="1"/>
    <col min="5" max="5" width="13.125" style="67" customWidth="1"/>
    <col min="6" max="6" width="7.875" style="66" hidden="1" customWidth="1"/>
    <col min="7" max="16384" width="9" style="66"/>
  </cols>
  <sheetData>
    <row r="1" spans="1:6" s="62" customFormat="1" ht="17.25" customHeight="1">
      <c r="A1" s="51" t="s">
        <v>630</v>
      </c>
      <c r="B1" s="68"/>
      <c r="C1" s="69"/>
      <c r="D1" s="69"/>
      <c r="E1" s="69"/>
    </row>
    <row r="2" spans="1:6" s="62" customFormat="1" ht="27.75" customHeight="1">
      <c r="A2" s="340" t="s">
        <v>631</v>
      </c>
      <c r="B2" s="340"/>
      <c r="C2" s="340"/>
      <c r="D2" s="340"/>
      <c r="E2" s="340"/>
      <c r="F2" s="340"/>
    </row>
    <row r="3" spans="1:6" s="63" customFormat="1" ht="21.75" customHeight="1">
      <c r="A3" s="70"/>
      <c r="B3" s="70"/>
      <c r="C3" s="70"/>
      <c r="D3" s="70"/>
      <c r="E3" s="53" t="s">
        <v>2</v>
      </c>
    </row>
    <row r="4" spans="1:6" s="64" customFormat="1" ht="45" customHeight="1">
      <c r="A4" s="341" t="s">
        <v>3</v>
      </c>
      <c r="B4" s="341" t="s">
        <v>605</v>
      </c>
      <c r="C4" s="333" t="s">
        <v>6</v>
      </c>
      <c r="D4" s="334"/>
      <c r="E4" s="335"/>
      <c r="F4" s="343">
        <v>2021</v>
      </c>
    </row>
    <row r="5" spans="1:6" s="64" customFormat="1" ht="45" customHeight="1">
      <c r="A5" s="342"/>
      <c r="B5" s="342"/>
      <c r="C5" s="71" t="s">
        <v>8</v>
      </c>
      <c r="D5" s="71" t="s">
        <v>614</v>
      </c>
      <c r="E5" s="71" t="s">
        <v>10</v>
      </c>
      <c r="F5" s="344"/>
    </row>
    <row r="6" spans="1:6" s="64" customFormat="1" ht="45" customHeight="1">
      <c r="A6" s="56" t="s">
        <v>615</v>
      </c>
      <c r="B6" s="72">
        <v>8226</v>
      </c>
      <c r="C6" s="72">
        <v>8614</v>
      </c>
      <c r="D6" s="73">
        <f t="shared" ref="D6:D14" si="0">C6/B6*100</f>
        <v>104.71675176270401</v>
      </c>
      <c r="E6" s="74">
        <f t="shared" ref="E6:E14" si="1">(C6-F6)/F6*100</f>
        <v>10.3227459016393</v>
      </c>
      <c r="F6" s="75">
        <v>7808</v>
      </c>
    </row>
    <row r="7" spans="1:6" s="64" customFormat="1" ht="45" customHeight="1">
      <c r="A7" s="59" t="s">
        <v>616</v>
      </c>
      <c r="B7" s="76">
        <v>8196</v>
      </c>
      <c r="C7" s="76">
        <v>5652</v>
      </c>
      <c r="D7" s="77">
        <f t="shared" si="0"/>
        <v>68.960468521229899</v>
      </c>
      <c r="E7" s="78">
        <f t="shared" si="1"/>
        <v>-27.370855821125701</v>
      </c>
      <c r="F7" s="79">
        <v>7782</v>
      </c>
    </row>
    <row r="8" spans="1:6" s="64" customFormat="1" ht="45" customHeight="1">
      <c r="A8" s="59" t="s">
        <v>617</v>
      </c>
      <c r="B8" s="76">
        <v>30</v>
      </c>
      <c r="C8" s="76">
        <v>22</v>
      </c>
      <c r="D8" s="77">
        <f t="shared" si="0"/>
        <v>73.3333333333333</v>
      </c>
      <c r="E8" s="78">
        <f t="shared" si="1"/>
        <v>-15.384615384615399</v>
      </c>
      <c r="F8" s="79">
        <v>26</v>
      </c>
    </row>
    <row r="9" spans="1:6" s="64" customFormat="1" ht="45" customHeight="1">
      <c r="A9" s="56" t="s">
        <v>618</v>
      </c>
      <c r="B9" s="72">
        <v>38076</v>
      </c>
      <c r="C9" s="72">
        <v>40401</v>
      </c>
      <c r="D9" s="73">
        <f t="shared" si="0"/>
        <v>106.106208635361</v>
      </c>
      <c r="E9" s="74">
        <f t="shared" si="1"/>
        <v>4.9485660847880304</v>
      </c>
      <c r="F9" s="75">
        <v>38496</v>
      </c>
    </row>
    <row r="10" spans="1:6" s="64" customFormat="1" ht="45" customHeight="1">
      <c r="A10" s="59" t="s">
        <v>616</v>
      </c>
      <c r="B10" s="76">
        <v>37992</v>
      </c>
      <c r="C10" s="76">
        <v>40368</v>
      </c>
      <c r="D10" s="77">
        <f t="shared" si="0"/>
        <v>106.25394819962099</v>
      </c>
      <c r="E10" s="78">
        <f t="shared" si="1"/>
        <v>5.0921587004061202</v>
      </c>
      <c r="F10" s="79">
        <v>38412</v>
      </c>
    </row>
    <row r="11" spans="1:6" s="64" customFormat="1" ht="45" customHeight="1">
      <c r="A11" s="59" t="s">
        <v>617</v>
      </c>
      <c r="B11" s="80">
        <v>84</v>
      </c>
      <c r="C11" s="76">
        <v>33</v>
      </c>
      <c r="D11" s="77">
        <f t="shared" si="0"/>
        <v>39.285714285714299</v>
      </c>
      <c r="E11" s="78">
        <f t="shared" si="1"/>
        <v>-60.714285714285701</v>
      </c>
      <c r="F11" s="79">
        <v>84</v>
      </c>
    </row>
    <row r="12" spans="1:6" s="64" customFormat="1" ht="45" customHeight="1">
      <c r="A12" s="81" t="s">
        <v>619</v>
      </c>
      <c r="B12" s="82">
        <v>46302</v>
      </c>
      <c r="C12" s="72">
        <v>49015</v>
      </c>
      <c r="D12" s="73">
        <f t="shared" si="0"/>
        <v>105.85935812707901</v>
      </c>
      <c r="E12" s="74">
        <f t="shared" si="1"/>
        <v>5.8547857636489304</v>
      </c>
      <c r="F12" s="75">
        <v>46304</v>
      </c>
    </row>
    <row r="13" spans="1:6" s="64" customFormat="1" ht="45" customHeight="1">
      <c r="A13" s="83" t="s">
        <v>620</v>
      </c>
      <c r="B13" s="84">
        <v>46188</v>
      </c>
      <c r="C13" s="76">
        <v>48960</v>
      </c>
      <c r="D13" s="77">
        <f t="shared" si="0"/>
        <v>106.001558846454</v>
      </c>
      <c r="E13" s="78">
        <f t="shared" si="1"/>
        <v>5.9877906221587196</v>
      </c>
      <c r="F13" s="79">
        <v>46194</v>
      </c>
    </row>
    <row r="14" spans="1:6" s="65" customFormat="1" ht="45" customHeight="1">
      <c r="A14" s="59" t="s">
        <v>617</v>
      </c>
      <c r="B14" s="84">
        <v>114</v>
      </c>
      <c r="C14" s="76">
        <v>55</v>
      </c>
      <c r="D14" s="77">
        <f t="shared" si="0"/>
        <v>48.245614035087698</v>
      </c>
      <c r="E14" s="78">
        <f t="shared" si="1"/>
        <v>-50</v>
      </c>
      <c r="F14" s="79">
        <v>110</v>
      </c>
    </row>
  </sheetData>
  <mergeCells count="5">
    <mergeCell ref="A2:F2"/>
    <mergeCell ref="C4:E4"/>
    <mergeCell ref="A4:A5"/>
    <mergeCell ref="B4:B5"/>
    <mergeCell ref="F4:F5"/>
  </mergeCells>
  <phoneticPr fontId="43" type="noConversion"/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C10"/>
  <sheetViews>
    <sheetView workbookViewId="0">
      <selection activeCell="G6" sqref="G6"/>
    </sheetView>
  </sheetViews>
  <sheetFormatPr defaultColWidth="9" defaultRowHeight="14.25"/>
  <cols>
    <col min="1" max="1" width="45.625" style="49" customWidth="1"/>
    <col min="2" max="2" width="20.625" style="50" customWidth="1"/>
    <col min="3" max="3" width="15.625" style="49" customWidth="1"/>
    <col min="4" max="16384" width="9" style="49"/>
  </cols>
  <sheetData>
    <row r="1" spans="1:3" ht="17.25" customHeight="1">
      <c r="A1" s="51" t="s">
        <v>632</v>
      </c>
    </row>
    <row r="2" spans="1:3" ht="30.75" customHeight="1">
      <c r="A2" s="345" t="s">
        <v>633</v>
      </c>
      <c r="B2" s="345"/>
      <c r="C2" s="345"/>
    </row>
    <row r="3" spans="1:3" ht="19.5" customHeight="1">
      <c r="A3" s="52"/>
      <c r="B3" s="53"/>
      <c r="C3" s="53" t="s">
        <v>2</v>
      </c>
    </row>
    <row r="4" spans="1:3" s="48" customFormat="1" ht="45" customHeight="1">
      <c r="A4" s="54" t="s">
        <v>3</v>
      </c>
      <c r="B4" s="55" t="s">
        <v>6</v>
      </c>
      <c r="C4" s="55" t="s">
        <v>623</v>
      </c>
    </row>
    <row r="5" spans="1:3" s="48" customFormat="1" ht="45" customHeight="1">
      <c r="A5" s="56" t="s">
        <v>624</v>
      </c>
      <c r="B5" s="57">
        <v>3822</v>
      </c>
      <c r="C5" s="58"/>
    </row>
    <row r="6" spans="1:3" s="48" customFormat="1" ht="45" customHeight="1">
      <c r="A6" s="59" t="s">
        <v>625</v>
      </c>
      <c r="B6" s="60">
        <v>6343</v>
      </c>
      <c r="C6" s="58"/>
    </row>
    <row r="7" spans="1:3" s="48" customFormat="1" ht="45" customHeight="1">
      <c r="A7" s="59" t="s">
        <v>626</v>
      </c>
      <c r="B7" s="60">
        <v>-2521</v>
      </c>
      <c r="C7" s="58"/>
    </row>
    <row r="8" spans="1:3" s="48" customFormat="1" ht="45" customHeight="1">
      <c r="A8" s="56" t="s">
        <v>627</v>
      </c>
      <c r="B8" s="57">
        <v>84255</v>
      </c>
      <c r="C8" s="58"/>
    </row>
    <row r="9" spans="1:3" s="48" customFormat="1" ht="45" customHeight="1">
      <c r="A9" s="59" t="s">
        <v>625</v>
      </c>
      <c r="B9" s="60">
        <v>77864</v>
      </c>
      <c r="C9" s="58"/>
    </row>
    <row r="10" spans="1:3" s="48" customFormat="1" ht="45" customHeight="1">
      <c r="A10" s="59" t="s">
        <v>626</v>
      </c>
      <c r="B10" s="60">
        <v>6391</v>
      </c>
      <c r="C10" s="61"/>
    </row>
  </sheetData>
  <mergeCells count="1">
    <mergeCell ref="A2:C2"/>
  </mergeCells>
  <phoneticPr fontId="43" type="noConversion"/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J33"/>
  <sheetViews>
    <sheetView workbookViewId="0">
      <selection activeCell="B19" sqref="B19"/>
    </sheetView>
  </sheetViews>
  <sheetFormatPr defaultColWidth="8.75" defaultRowHeight="14.25"/>
  <cols>
    <col min="1" max="1" width="13.25" style="22" customWidth="1"/>
    <col min="2" max="2" width="21.75" style="22" customWidth="1"/>
    <col min="3" max="3" width="22.125" style="22" customWidth="1"/>
    <col min="4" max="4" width="23.125" style="22" customWidth="1"/>
    <col min="5" max="255" width="8.75" style="22"/>
    <col min="256" max="256" width="10.375" style="22" customWidth="1"/>
    <col min="257" max="260" width="15.125" style="22" customWidth="1"/>
    <col min="261" max="511" width="8.75" style="22"/>
    <col min="512" max="512" width="10.375" style="22" customWidth="1"/>
    <col min="513" max="516" width="15.125" style="22" customWidth="1"/>
    <col min="517" max="767" width="8.75" style="22"/>
    <col min="768" max="768" width="10.375" style="22" customWidth="1"/>
    <col min="769" max="772" width="15.125" style="22" customWidth="1"/>
    <col min="773" max="1023" width="8.75" style="22"/>
    <col min="1024" max="1024" width="10.375" style="22" customWidth="1"/>
    <col min="1025" max="1028" width="15.125" style="22" customWidth="1"/>
    <col min="1029" max="1279" width="8.75" style="22"/>
    <col min="1280" max="1280" width="10.375" style="22" customWidth="1"/>
    <col min="1281" max="1284" width="15.125" style="22" customWidth="1"/>
    <col min="1285" max="1535" width="8.75" style="22"/>
    <col min="1536" max="1536" width="10.375" style="22" customWidth="1"/>
    <col min="1537" max="1540" width="15.125" style="22" customWidth="1"/>
    <col min="1541" max="1791" width="8.75" style="22"/>
    <col min="1792" max="1792" width="10.375" style="22" customWidth="1"/>
    <col min="1793" max="1796" width="15.125" style="22" customWidth="1"/>
    <col min="1797" max="2047" width="8.75" style="22"/>
    <col min="2048" max="2048" width="10.375" style="22" customWidth="1"/>
    <col min="2049" max="2052" width="15.125" style="22" customWidth="1"/>
    <col min="2053" max="2303" width="8.75" style="22"/>
    <col min="2304" max="2304" width="10.375" style="22" customWidth="1"/>
    <col min="2305" max="2308" width="15.125" style="22" customWidth="1"/>
    <col min="2309" max="2559" width="8.75" style="22"/>
    <col min="2560" max="2560" width="10.375" style="22" customWidth="1"/>
    <col min="2561" max="2564" width="15.125" style="22" customWidth="1"/>
    <col min="2565" max="2815" width="8.75" style="22"/>
    <col min="2816" max="2816" width="10.375" style="22" customWidth="1"/>
    <col min="2817" max="2820" width="15.125" style="22" customWidth="1"/>
    <col min="2821" max="3071" width="8.75" style="22"/>
    <col min="3072" max="3072" width="10.375" style="22" customWidth="1"/>
    <col min="3073" max="3076" width="15.125" style="22" customWidth="1"/>
    <col min="3077" max="3327" width="8.75" style="22"/>
    <col min="3328" max="3328" width="10.375" style="22" customWidth="1"/>
    <col min="3329" max="3332" width="15.125" style="22" customWidth="1"/>
    <col min="3333" max="3583" width="8.75" style="22"/>
    <col min="3584" max="3584" width="10.375" style="22" customWidth="1"/>
    <col min="3585" max="3588" width="15.125" style="22" customWidth="1"/>
    <col min="3589" max="3839" width="8.75" style="22"/>
    <col min="3840" max="3840" width="10.375" style="22" customWidth="1"/>
    <col min="3841" max="3844" width="15.125" style="22" customWidth="1"/>
    <col min="3845" max="4095" width="8.75" style="22"/>
    <col min="4096" max="4096" width="10.375" style="22" customWidth="1"/>
    <col min="4097" max="4100" width="15.125" style="22" customWidth="1"/>
    <col min="4101" max="4351" width="8.75" style="22"/>
    <col min="4352" max="4352" width="10.375" style="22" customWidth="1"/>
    <col min="4353" max="4356" width="15.125" style="22" customWidth="1"/>
    <col min="4357" max="4607" width="8.75" style="22"/>
    <col min="4608" max="4608" width="10.375" style="22" customWidth="1"/>
    <col min="4609" max="4612" width="15.125" style="22" customWidth="1"/>
    <col min="4613" max="4863" width="8.75" style="22"/>
    <col min="4864" max="4864" width="10.375" style="22" customWidth="1"/>
    <col min="4865" max="4868" width="15.125" style="22" customWidth="1"/>
    <col min="4869" max="5119" width="8.75" style="22"/>
    <col min="5120" max="5120" width="10.375" style="22" customWidth="1"/>
    <col min="5121" max="5124" width="15.125" style="22" customWidth="1"/>
    <col min="5125" max="5375" width="8.75" style="22"/>
    <col min="5376" max="5376" width="10.375" style="22" customWidth="1"/>
    <col min="5377" max="5380" width="15.125" style="22" customWidth="1"/>
    <col min="5381" max="5631" width="8.75" style="22"/>
    <col min="5632" max="5632" width="10.375" style="22" customWidth="1"/>
    <col min="5633" max="5636" width="15.125" style="22" customWidth="1"/>
    <col min="5637" max="5887" width="8.75" style="22"/>
    <col min="5888" max="5888" width="10.375" style="22" customWidth="1"/>
    <col min="5889" max="5892" width="15.125" style="22" customWidth="1"/>
    <col min="5893" max="6143" width="8.75" style="22"/>
    <col min="6144" max="6144" width="10.375" style="22" customWidth="1"/>
    <col min="6145" max="6148" width="15.125" style="22" customWidth="1"/>
    <col min="6149" max="6399" width="8.75" style="22"/>
    <col min="6400" max="6400" width="10.375" style="22" customWidth="1"/>
    <col min="6401" max="6404" width="15.125" style="22" customWidth="1"/>
    <col min="6405" max="6655" width="8.75" style="22"/>
    <col min="6656" max="6656" width="10.375" style="22" customWidth="1"/>
    <col min="6657" max="6660" width="15.125" style="22" customWidth="1"/>
    <col min="6661" max="6911" width="8.75" style="22"/>
    <col min="6912" max="6912" width="10.375" style="22" customWidth="1"/>
    <col min="6913" max="6916" width="15.125" style="22" customWidth="1"/>
    <col min="6917" max="7167" width="8.75" style="22"/>
    <col min="7168" max="7168" width="10.375" style="22" customWidth="1"/>
    <col min="7169" max="7172" width="15.125" style="22" customWidth="1"/>
    <col min="7173" max="7423" width="8.75" style="22"/>
    <col min="7424" max="7424" width="10.375" style="22" customWidth="1"/>
    <col min="7425" max="7428" width="15.125" style="22" customWidth="1"/>
    <col min="7429" max="7679" width="8.75" style="22"/>
    <col min="7680" max="7680" width="10.375" style="22" customWidth="1"/>
    <col min="7681" max="7684" width="15.125" style="22" customWidth="1"/>
    <col min="7685" max="7935" width="8.75" style="22"/>
    <col min="7936" max="7936" width="10.375" style="22" customWidth="1"/>
    <col min="7937" max="7940" width="15.125" style="22" customWidth="1"/>
    <col min="7941" max="8191" width="8.75" style="22"/>
    <col min="8192" max="8192" width="10.375" style="22" customWidth="1"/>
    <col min="8193" max="8196" width="15.125" style="22" customWidth="1"/>
    <col min="8197" max="8447" width="8.75" style="22"/>
    <col min="8448" max="8448" width="10.375" style="22" customWidth="1"/>
    <col min="8449" max="8452" width="15.125" style="22" customWidth="1"/>
    <col min="8453" max="8703" width="8.75" style="22"/>
    <col min="8704" max="8704" width="10.375" style="22" customWidth="1"/>
    <col min="8705" max="8708" width="15.125" style="22" customWidth="1"/>
    <col min="8709" max="8959" width="8.75" style="22"/>
    <col min="8960" max="8960" width="10.375" style="22" customWidth="1"/>
    <col min="8961" max="8964" width="15.125" style="22" customWidth="1"/>
    <col min="8965" max="9215" width="8.75" style="22"/>
    <col min="9216" max="9216" width="10.375" style="22" customWidth="1"/>
    <col min="9217" max="9220" width="15.125" style="22" customWidth="1"/>
    <col min="9221" max="9471" width="8.75" style="22"/>
    <col min="9472" max="9472" width="10.375" style="22" customWidth="1"/>
    <col min="9473" max="9476" width="15.125" style="22" customWidth="1"/>
    <col min="9477" max="9727" width="8.75" style="22"/>
    <col min="9728" max="9728" width="10.375" style="22" customWidth="1"/>
    <col min="9729" max="9732" width="15.125" style="22" customWidth="1"/>
    <col min="9733" max="9983" width="8.75" style="22"/>
    <col min="9984" max="9984" width="10.375" style="22" customWidth="1"/>
    <col min="9985" max="9988" width="15.125" style="22" customWidth="1"/>
    <col min="9989" max="10239" width="8.75" style="22"/>
    <col min="10240" max="10240" width="10.375" style="22" customWidth="1"/>
    <col min="10241" max="10244" width="15.125" style="22" customWidth="1"/>
    <col min="10245" max="10495" width="8.75" style="22"/>
    <col min="10496" max="10496" width="10.375" style="22" customWidth="1"/>
    <col min="10497" max="10500" width="15.125" style="22" customWidth="1"/>
    <col min="10501" max="10751" width="8.75" style="22"/>
    <col min="10752" max="10752" width="10.375" style="22" customWidth="1"/>
    <col min="10753" max="10756" width="15.125" style="22" customWidth="1"/>
    <col min="10757" max="11007" width="8.75" style="22"/>
    <col min="11008" max="11008" width="10.375" style="22" customWidth="1"/>
    <col min="11009" max="11012" width="15.125" style="22" customWidth="1"/>
    <col min="11013" max="11263" width="8.75" style="22"/>
    <col min="11264" max="11264" width="10.375" style="22" customWidth="1"/>
    <col min="11265" max="11268" width="15.125" style="22" customWidth="1"/>
    <col min="11269" max="11519" width="8.75" style="22"/>
    <col min="11520" max="11520" width="10.375" style="22" customWidth="1"/>
    <col min="11521" max="11524" width="15.125" style="22" customWidth="1"/>
    <col min="11525" max="11775" width="8.75" style="22"/>
    <col min="11776" max="11776" width="10.375" style="22" customWidth="1"/>
    <col min="11777" max="11780" width="15.125" style="22" customWidth="1"/>
    <col min="11781" max="12031" width="8.75" style="22"/>
    <col min="12032" max="12032" width="10.375" style="22" customWidth="1"/>
    <col min="12033" max="12036" width="15.125" style="22" customWidth="1"/>
    <col min="12037" max="12287" width="8.75" style="22"/>
    <col min="12288" max="12288" width="10.375" style="22" customWidth="1"/>
    <col min="12289" max="12292" width="15.125" style="22" customWidth="1"/>
    <col min="12293" max="12543" width="8.75" style="22"/>
    <col min="12544" max="12544" width="10.375" style="22" customWidth="1"/>
    <col min="12545" max="12548" width="15.125" style="22" customWidth="1"/>
    <col min="12549" max="12799" width="8.75" style="22"/>
    <col min="12800" max="12800" width="10.375" style="22" customWidth="1"/>
    <col min="12801" max="12804" width="15.125" style="22" customWidth="1"/>
    <col min="12805" max="13055" width="8.75" style="22"/>
    <col min="13056" max="13056" width="10.375" style="22" customWidth="1"/>
    <col min="13057" max="13060" width="15.125" style="22" customWidth="1"/>
    <col min="13061" max="13311" width="8.75" style="22"/>
    <col min="13312" max="13312" width="10.375" style="22" customWidth="1"/>
    <col min="13313" max="13316" width="15.125" style="22" customWidth="1"/>
    <col min="13317" max="13567" width="8.75" style="22"/>
    <col min="13568" max="13568" width="10.375" style="22" customWidth="1"/>
    <col min="13569" max="13572" width="15.125" style="22" customWidth="1"/>
    <col min="13573" max="13823" width="8.75" style="22"/>
    <col min="13824" max="13824" width="10.375" style="22" customWidth="1"/>
    <col min="13825" max="13828" width="15.125" style="22" customWidth="1"/>
    <col min="13829" max="14079" width="8.75" style="22"/>
    <col min="14080" max="14080" width="10.375" style="22" customWidth="1"/>
    <col min="14081" max="14084" width="15.125" style="22" customWidth="1"/>
    <col min="14085" max="14335" width="8.75" style="22"/>
    <col min="14336" max="14336" width="10.375" style="22" customWidth="1"/>
    <col min="14337" max="14340" width="15.125" style="22" customWidth="1"/>
    <col min="14341" max="14591" width="8.75" style="22"/>
    <col min="14592" max="14592" width="10.375" style="22" customWidth="1"/>
    <col min="14593" max="14596" width="15.125" style="22" customWidth="1"/>
    <col min="14597" max="14847" width="8.75" style="22"/>
    <col min="14848" max="14848" width="10.375" style="22" customWidth="1"/>
    <col min="14849" max="14852" width="15.125" style="22" customWidth="1"/>
    <col min="14853" max="15103" width="8.75" style="22"/>
    <col min="15104" max="15104" width="10.375" style="22" customWidth="1"/>
    <col min="15105" max="15108" width="15.125" style="22" customWidth="1"/>
    <col min="15109" max="15359" width="8.75" style="22"/>
    <col min="15360" max="15360" width="10.375" style="22" customWidth="1"/>
    <col min="15361" max="15364" width="15.125" style="22" customWidth="1"/>
    <col min="15365" max="15615" width="8.75" style="22"/>
    <col min="15616" max="15616" width="10.375" style="22" customWidth="1"/>
    <col min="15617" max="15620" width="15.125" style="22" customWidth="1"/>
    <col min="15621" max="15871" width="8.75" style="22"/>
    <col min="15872" max="15872" width="10.375" style="22" customWidth="1"/>
    <col min="15873" max="15876" width="15.125" style="22" customWidth="1"/>
    <col min="15877" max="16127" width="8.75" style="22"/>
    <col min="16128" max="16128" width="10.375" style="22" customWidth="1"/>
    <col min="16129" max="16132" width="15.125" style="22" customWidth="1"/>
    <col min="16133" max="16384" width="8.75" style="22"/>
  </cols>
  <sheetData>
    <row r="1" spans="1:10" ht="18" customHeight="1">
      <c r="A1" s="1" t="s">
        <v>634</v>
      </c>
      <c r="B1" s="23"/>
      <c r="C1" s="23"/>
      <c r="D1" s="45"/>
    </row>
    <row r="2" spans="1:10" ht="28.15" customHeight="1">
      <c r="A2" s="346" t="s">
        <v>635</v>
      </c>
      <c r="B2" s="346"/>
      <c r="C2" s="346"/>
      <c r="D2" s="346"/>
    </row>
    <row r="3" spans="1:10" ht="21" customHeight="1">
      <c r="A3" s="24"/>
      <c r="B3" s="24"/>
      <c r="C3" s="24"/>
      <c r="D3" s="24" t="s">
        <v>2</v>
      </c>
    </row>
    <row r="4" spans="1:10" ht="60" customHeight="1">
      <c r="A4" s="25" t="s">
        <v>598</v>
      </c>
      <c r="B4" s="25" t="s">
        <v>636</v>
      </c>
      <c r="C4" s="25" t="s">
        <v>637</v>
      </c>
      <c r="D4" s="25" t="s">
        <v>638</v>
      </c>
    </row>
    <row r="5" spans="1:10" ht="53.25" customHeight="1">
      <c r="A5" s="26" t="s">
        <v>477</v>
      </c>
      <c r="B5" s="42">
        <v>311617</v>
      </c>
      <c r="C5" s="42">
        <v>407620.2</v>
      </c>
      <c r="D5" s="42">
        <v>391624</v>
      </c>
      <c r="H5" s="30"/>
      <c r="I5" s="30"/>
      <c r="J5" s="30"/>
    </row>
    <row r="6" spans="1:10" ht="30.4" customHeight="1">
      <c r="A6" s="29"/>
      <c r="B6" s="29"/>
      <c r="C6" s="29"/>
      <c r="D6" s="46"/>
      <c r="H6" s="30"/>
      <c r="I6" s="30"/>
      <c r="J6" s="30"/>
    </row>
    <row r="7" spans="1:10" ht="30.4" customHeight="1">
      <c r="A7" s="29"/>
      <c r="B7" s="29"/>
      <c r="C7" s="29"/>
      <c r="D7" s="46"/>
      <c r="H7" s="30"/>
      <c r="I7" s="30"/>
      <c r="J7" s="30"/>
    </row>
    <row r="8" spans="1:10" ht="30.4" customHeight="1">
      <c r="A8" s="29"/>
      <c r="B8" s="29"/>
      <c r="C8" s="29"/>
      <c r="D8" s="46"/>
      <c r="H8" s="30"/>
      <c r="I8" s="30"/>
      <c r="J8" s="30"/>
    </row>
    <row r="9" spans="1:10" ht="30.4" customHeight="1">
      <c r="A9" s="29"/>
      <c r="B9" s="29"/>
      <c r="C9" s="29"/>
      <c r="D9" s="46"/>
      <c r="H9" s="30"/>
      <c r="I9" s="30"/>
      <c r="J9" s="30"/>
    </row>
    <row r="10" spans="1:10" ht="30.4" customHeight="1">
      <c r="A10" s="29"/>
      <c r="B10" s="29"/>
      <c r="C10" s="29"/>
      <c r="D10" s="46"/>
      <c r="H10" s="30"/>
      <c r="I10" s="30"/>
      <c r="J10" s="30"/>
    </row>
    <row r="11" spans="1:10" ht="20.65" customHeight="1">
      <c r="A11" s="347"/>
      <c r="B11" s="347"/>
      <c r="C11" s="347"/>
      <c r="D11" s="347"/>
    </row>
    <row r="12" spans="1:10">
      <c r="A12" s="29"/>
      <c r="B12" s="29"/>
      <c r="C12" s="29"/>
      <c r="D12" s="29"/>
    </row>
    <row r="13" spans="1:10">
      <c r="A13" s="47"/>
      <c r="B13" s="47"/>
      <c r="C13" s="47"/>
      <c r="D13" s="47"/>
    </row>
    <row r="14" spans="1:10">
      <c r="A14" s="47"/>
      <c r="B14" s="47"/>
      <c r="C14" s="47"/>
      <c r="D14" s="47"/>
    </row>
    <row r="15" spans="1:10">
      <c r="A15" s="47"/>
      <c r="B15" s="47"/>
      <c r="C15" s="47"/>
      <c r="D15" s="47"/>
    </row>
    <row r="16" spans="1:10">
      <c r="A16" s="29"/>
      <c r="B16" s="29"/>
      <c r="C16" s="29"/>
      <c r="D16" s="29"/>
    </row>
    <row r="17" spans="1:4">
      <c r="A17" s="29"/>
      <c r="B17" s="29"/>
      <c r="C17" s="29"/>
      <c r="D17" s="29"/>
    </row>
    <row r="18" spans="1:4">
      <c r="A18" s="29"/>
      <c r="B18" s="29"/>
      <c r="C18" s="29"/>
      <c r="D18" s="29"/>
    </row>
    <row r="19" spans="1:4">
      <c r="A19" s="29"/>
      <c r="B19" s="29"/>
      <c r="C19" s="29"/>
      <c r="D19" s="29"/>
    </row>
    <row r="20" spans="1:4">
      <c r="A20" s="29"/>
      <c r="B20" s="29"/>
      <c r="C20" s="29"/>
      <c r="D20" s="29"/>
    </row>
    <row r="21" spans="1:4">
      <c r="A21" s="29"/>
      <c r="B21" s="29"/>
      <c r="C21" s="29"/>
      <c r="D21" s="29"/>
    </row>
    <row r="22" spans="1:4">
      <c r="A22" s="29"/>
      <c r="B22" s="29"/>
      <c r="C22" s="29"/>
      <c r="D22" s="29"/>
    </row>
    <row r="23" spans="1:4">
      <c r="A23" s="29"/>
      <c r="B23" s="29"/>
      <c r="C23" s="29"/>
      <c r="D23" s="29"/>
    </row>
    <row r="24" spans="1:4">
      <c r="A24" s="29"/>
      <c r="B24" s="29"/>
      <c r="C24" s="29"/>
      <c r="D24" s="29"/>
    </row>
    <row r="25" spans="1:4">
      <c r="A25" s="29"/>
      <c r="B25" s="29"/>
      <c r="C25" s="29"/>
      <c r="D25" s="29"/>
    </row>
    <row r="26" spans="1:4">
      <c r="A26" s="29"/>
      <c r="B26" s="29"/>
      <c r="C26" s="29"/>
      <c r="D26" s="29"/>
    </row>
    <row r="27" spans="1:4">
      <c r="A27" s="29"/>
      <c r="B27" s="29"/>
      <c r="C27" s="29"/>
      <c r="D27" s="29"/>
    </row>
    <row r="28" spans="1:4">
      <c r="A28" s="29"/>
      <c r="B28" s="29"/>
      <c r="C28" s="29"/>
      <c r="D28" s="29"/>
    </row>
    <row r="29" spans="1:4">
      <c r="A29" s="29"/>
      <c r="B29" s="29"/>
      <c r="C29" s="29"/>
      <c r="D29" s="29"/>
    </row>
    <row r="30" spans="1:4">
      <c r="A30" s="29"/>
      <c r="B30" s="29"/>
      <c r="C30" s="29"/>
      <c r="D30" s="29"/>
    </row>
    <row r="31" spans="1:4">
      <c r="A31" s="29"/>
      <c r="B31" s="29"/>
      <c r="C31" s="29"/>
      <c r="D31" s="29"/>
    </row>
    <row r="32" spans="1:4">
      <c r="A32" s="29"/>
      <c r="B32" s="29"/>
      <c r="C32" s="29"/>
      <c r="D32" s="29"/>
    </row>
    <row r="33" spans="1:4">
      <c r="A33" s="29"/>
      <c r="B33" s="29"/>
      <c r="C33" s="29"/>
      <c r="D33" s="29"/>
    </row>
  </sheetData>
  <mergeCells count="2">
    <mergeCell ref="A2:D2"/>
    <mergeCell ref="A11:D11"/>
  </mergeCells>
  <phoneticPr fontId="43" type="noConversion"/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N6"/>
  <sheetViews>
    <sheetView workbookViewId="0">
      <selection activeCell="H7" sqref="H7"/>
    </sheetView>
  </sheetViews>
  <sheetFormatPr defaultColWidth="8.75" defaultRowHeight="14.25"/>
  <cols>
    <col min="1" max="1" width="10.375" style="22" customWidth="1"/>
    <col min="2" max="2" width="23" style="22" customWidth="1"/>
    <col min="3" max="3" width="22.5" style="22" customWidth="1"/>
    <col min="4" max="4" width="22.125" style="22" customWidth="1"/>
    <col min="5" max="255" width="8.75" style="22"/>
    <col min="256" max="256" width="9" style="22" customWidth="1"/>
    <col min="257" max="260" width="16.375" style="22" customWidth="1"/>
    <col min="261" max="511" width="8.75" style="22"/>
    <col min="512" max="512" width="9" style="22" customWidth="1"/>
    <col min="513" max="516" width="16.375" style="22" customWidth="1"/>
    <col min="517" max="767" width="8.75" style="22"/>
    <col min="768" max="768" width="9" style="22" customWidth="1"/>
    <col min="769" max="772" width="16.375" style="22" customWidth="1"/>
    <col min="773" max="1023" width="8.75" style="22"/>
    <col min="1024" max="1024" width="9" style="22" customWidth="1"/>
    <col min="1025" max="1028" width="16.375" style="22" customWidth="1"/>
    <col min="1029" max="1279" width="8.75" style="22"/>
    <col min="1280" max="1280" width="9" style="22" customWidth="1"/>
    <col min="1281" max="1284" width="16.375" style="22" customWidth="1"/>
    <col min="1285" max="1535" width="8.75" style="22"/>
    <col min="1536" max="1536" width="9" style="22" customWidth="1"/>
    <col min="1537" max="1540" width="16.375" style="22" customWidth="1"/>
    <col min="1541" max="1791" width="8.75" style="22"/>
    <col min="1792" max="1792" width="9" style="22" customWidth="1"/>
    <col min="1793" max="1796" width="16.375" style="22" customWidth="1"/>
    <col min="1797" max="2047" width="8.75" style="22"/>
    <col min="2048" max="2048" width="9" style="22" customWidth="1"/>
    <col min="2049" max="2052" width="16.375" style="22" customWidth="1"/>
    <col min="2053" max="2303" width="8.75" style="22"/>
    <col min="2304" max="2304" width="9" style="22" customWidth="1"/>
    <col min="2305" max="2308" width="16.375" style="22" customWidth="1"/>
    <col min="2309" max="2559" width="8.75" style="22"/>
    <col min="2560" max="2560" width="9" style="22" customWidth="1"/>
    <col min="2561" max="2564" width="16.375" style="22" customWidth="1"/>
    <col min="2565" max="2815" width="8.75" style="22"/>
    <col min="2816" max="2816" width="9" style="22" customWidth="1"/>
    <col min="2817" max="2820" width="16.375" style="22" customWidth="1"/>
    <col min="2821" max="3071" width="8.75" style="22"/>
    <col min="3072" max="3072" width="9" style="22" customWidth="1"/>
    <col min="3073" max="3076" width="16.375" style="22" customWidth="1"/>
    <col min="3077" max="3327" width="8.75" style="22"/>
    <col min="3328" max="3328" width="9" style="22" customWidth="1"/>
    <col min="3329" max="3332" width="16.375" style="22" customWidth="1"/>
    <col min="3333" max="3583" width="8.75" style="22"/>
    <col min="3584" max="3584" width="9" style="22" customWidth="1"/>
    <col min="3585" max="3588" width="16.375" style="22" customWidth="1"/>
    <col min="3589" max="3839" width="8.75" style="22"/>
    <col min="3840" max="3840" width="9" style="22" customWidth="1"/>
    <col min="3841" max="3844" width="16.375" style="22" customWidth="1"/>
    <col min="3845" max="4095" width="8.75" style="22"/>
    <col min="4096" max="4096" width="9" style="22" customWidth="1"/>
    <col min="4097" max="4100" width="16.375" style="22" customWidth="1"/>
    <col min="4101" max="4351" width="8.75" style="22"/>
    <col min="4352" max="4352" width="9" style="22" customWidth="1"/>
    <col min="4353" max="4356" width="16.375" style="22" customWidth="1"/>
    <col min="4357" max="4607" width="8.75" style="22"/>
    <col min="4608" max="4608" width="9" style="22" customWidth="1"/>
    <col min="4609" max="4612" width="16.375" style="22" customWidth="1"/>
    <col min="4613" max="4863" width="8.75" style="22"/>
    <col min="4864" max="4864" width="9" style="22" customWidth="1"/>
    <col min="4865" max="4868" width="16.375" style="22" customWidth="1"/>
    <col min="4869" max="5119" width="8.75" style="22"/>
    <col min="5120" max="5120" width="9" style="22" customWidth="1"/>
    <col min="5121" max="5124" width="16.375" style="22" customWidth="1"/>
    <col min="5125" max="5375" width="8.75" style="22"/>
    <col min="5376" max="5376" width="9" style="22" customWidth="1"/>
    <col min="5377" max="5380" width="16.375" style="22" customWidth="1"/>
    <col min="5381" max="5631" width="8.75" style="22"/>
    <col min="5632" max="5632" width="9" style="22" customWidth="1"/>
    <col min="5633" max="5636" width="16.375" style="22" customWidth="1"/>
    <col min="5637" max="5887" width="8.75" style="22"/>
    <col min="5888" max="5888" width="9" style="22" customWidth="1"/>
    <col min="5889" max="5892" width="16.375" style="22" customWidth="1"/>
    <col min="5893" max="6143" width="8.75" style="22"/>
    <col min="6144" max="6144" width="9" style="22" customWidth="1"/>
    <col min="6145" max="6148" width="16.375" style="22" customWidth="1"/>
    <col min="6149" max="6399" width="8.75" style="22"/>
    <col min="6400" max="6400" width="9" style="22" customWidth="1"/>
    <col min="6401" max="6404" width="16.375" style="22" customWidth="1"/>
    <col min="6405" max="6655" width="8.75" style="22"/>
    <col min="6656" max="6656" width="9" style="22" customWidth="1"/>
    <col min="6657" max="6660" width="16.375" style="22" customWidth="1"/>
    <col min="6661" max="6911" width="8.75" style="22"/>
    <col min="6912" max="6912" width="9" style="22" customWidth="1"/>
    <col min="6913" max="6916" width="16.375" style="22" customWidth="1"/>
    <col min="6917" max="7167" width="8.75" style="22"/>
    <col min="7168" max="7168" width="9" style="22" customWidth="1"/>
    <col min="7169" max="7172" width="16.375" style="22" customWidth="1"/>
    <col min="7173" max="7423" width="8.75" style="22"/>
    <col min="7424" max="7424" width="9" style="22" customWidth="1"/>
    <col min="7425" max="7428" width="16.375" style="22" customWidth="1"/>
    <col min="7429" max="7679" width="8.75" style="22"/>
    <col min="7680" max="7680" width="9" style="22" customWidth="1"/>
    <col min="7681" max="7684" width="16.375" style="22" customWidth="1"/>
    <col min="7685" max="7935" width="8.75" style="22"/>
    <col min="7936" max="7936" width="9" style="22" customWidth="1"/>
    <col min="7937" max="7940" width="16.375" style="22" customWidth="1"/>
    <col min="7941" max="8191" width="8.75" style="22"/>
    <col min="8192" max="8192" width="9" style="22" customWidth="1"/>
    <col min="8193" max="8196" width="16.375" style="22" customWidth="1"/>
    <col min="8197" max="8447" width="8.75" style="22"/>
    <col min="8448" max="8448" width="9" style="22" customWidth="1"/>
    <col min="8449" max="8452" width="16.375" style="22" customWidth="1"/>
    <col min="8453" max="8703" width="8.75" style="22"/>
    <col min="8704" max="8704" width="9" style="22" customWidth="1"/>
    <col min="8705" max="8708" width="16.375" style="22" customWidth="1"/>
    <col min="8709" max="8959" width="8.75" style="22"/>
    <col min="8960" max="8960" width="9" style="22" customWidth="1"/>
    <col min="8961" max="8964" width="16.375" style="22" customWidth="1"/>
    <col min="8965" max="9215" width="8.75" style="22"/>
    <col min="9216" max="9216" width="9" style="22" customWidth="1"/>
    <col min="9217" max="9220" width="16.375" style="22" customWidth="1"/>
    <col min="9221" max="9471" width="8.75" style="22"/>
    <col min="9472" max="9472" width="9" style="22" customWidth="1"/>
    <col min="9473" max="9476" width="16.375" style="22" customWidth="1"/>
    <col min="9477" max="9727" width="8.75" style="22"/>
    <col min="9728" max="9728" width="9" style="22" customWidth="1"/>
    <col min="9729" max="9732" width="16.375" style="22" customWidth="1"/>
    <col min="9733" max="9983" width="8.75" style="22"/>
    <col min="9984" max="9984" width="9" style="22" customWidth="1"/>
    <col min="9985" max="9988" width="16.375" style="22" customWidth="1"/>
    <col min="9989" max="10239" width="8.75" style="22"/>
    <col min="10240" max="10240" width="9" style="22" customWidth="1"/>
    <col min="10241" max="10244" width="16.375" style="22" customWidth="1"/>
    <col min="10245" max="10495" width="8.75" style="22"/>
    <col min="10496" max="10496" width="9" style="22" customWidth="1"/>
    <col min="10497" max="10500" width="16.375" style="22" customWidth="1"/>
    <col min="10501" max="10751" width="8.75" style="22"/>
    <col min="10752" max="10752" width="9" style="22" customWidth="1"/>
    <col min="10753" max="10756" width="16.375" style="22" customWidth="1"/>
    <col min="10757" max="11007" width="8.75" style="22"/>
    <col min="11008" max="11008" width="9" style="22" customWidth="1"/>
    <col min="11009" max="11012" width="16.375" style="22" customWidth="1"/>
    <col min="11013" max="11263" width="8.75" style="22"/>
    <col min="11264" max="11264" width="9" style="22" customWidth="1"/>
    <col min="11265" max="11268" width="16.375" style="22" customWidth="1"/>
    <col min="11269" max="11519" width="8.75" style="22"/>
    <col min="11520" max="11520" width="9" style="22" customWidth="1"/>
    <col min="11521" max="11524" width="16.375" style="22" customWidth="1"/>
    <col min="11525" max="11775" width="8.75" style="22"/>
    <col min="11776" max="11776" width="9" style="22" customWidth="1"/>
    <col min="11777" max="11780" width="16.375" style="22" customWidth="1"/>
    <col min="11781" max="12031" width="8.75" style="22"/>
    <col min="12032" max="12032" width="9" style="22" customWidth="1"/>
    <col min="12033" max="12036" width="16.375" style="22" customWidth="1"/>
    <col min="12037" max="12287" width="8.75" style="22"/>
    <col min="12288" max="12288" width="9" style="22" customWidth="1"/>
    <col min="12289" max="12292" width="16.375" style="22" customWidth="1"/>
    <col min="12293" max="12543" width="8.75" style="22"/>
    <col min="12544" max="12544" width="9" style="22" customWidth="1"/>
    <col min="12545" max="12548" width="16.375" style="22" customWidth="1"/>
    <col min="12549" max="12799" width="8.75" style="22"/>
    <col min="12800" max="12800" width="9" style="22" customWidth="1"/>
    <col min="12801" max="12804" width="16.375" style="22" customWidth="1"/>
    <col min="12805" max="13055" width="8.75" style="22"/>
    <col min="13056" max="13056" width="9" style="22" customWidth="1"/>
    <col min="13057" max="13060" width="16.375" style="22" customWidth="1"/>
    <col min="13061" max="13311" width="8.75" style="22"/>
    <col min="13312" max="13312" width="9" style="22" customWidth="1"/>
    <col min="13313" max="13316" width="16.375" style="22" customWidth="1"/>
    <col min="13317" max="13567" width="8.75" style="22"/>
    <col min="13568" max="13568" width="9" style="22" customWidth="1"/>
    <col min="13569" max="13572" width="16.375" style="22" customWidth="1"/>
    <col min="13573" max="13823" width="8.75" style="22"/>
    <col min="13824" max="13824" width="9" style="22" customWidth="1"/>
    <col min="13825" max="13828" width="16.375" style="22" customWidth="1"/>
    <col min="13829" max="14079" width="8.75" style="22"/>
    <col min="14080" max="14080" width="9" style="22" customWidth="1"/>
    <col min="14081" max="14084" width="16.375" style="22" customWidth="1"/>
    <col min="14085" max="14335" width="8.75" style="22"/>
    <col min="14336" max="14336" width="9" style="22" customWidth="1"/>
    <col min="14337" max="14340" width="16.375" style="22" customWidth="1"/>
    <col min="14341" max="14591" width="8.75" style="22"/>
    <col min="14592" max="14592" width="9" style="22" customWidth="1"/>
    <col min="14593" max="14596" width="16.375" style="22" customWidth="1"/>
    <col min="14597" max="14847" width="8.75" style="22"/>
    <col min="14848" max="14848" width="9" style="22" customWidth="1"/>
    <col min="14849" max="14852" width="16.375" style="22" customWidth="1"/>
    <col min="14853" max="15103" width="8.75" style="22"/>
    <col min="15104" max="15104" width="9" style="22" customWidth="1"/>
    <col min="15105" max="15108" width="16.375" style="22" customWidth="1"/>
    <col min="15109" max="15359" width="8.75" style="22"/>
    <col min="15360" max="15360" width="9" style="22" customWidth="1"/>
    <col min="15361" max="15364" width="16.375" style="22" customWidth="1"/>
    <col min="15365" max="15615" width="8.75" style="22"/>
    <col min="15616" max="15616" width="9" style="22" customWidth="1"/>
    <col min="15617" max="15620" width="16.375" style="22" customWidth="1"/>
    <col min="15621" max="15871" width="8.75" style="22"/>
    <col min="15872" max="15872" width="9" style="22" customWidth="1"/>
    <col min="15873" max="15876" width="16.375" style="22" customWidth="1"/>
    <col min="15877" max="16127" width="8.75" style="22"/>
    <col min="16128" max="16128" width="9" style="22" customWidth="1"/>
    <col min="16129" max="16132" width="16.375" style="22" customWidth="1"/>
    <col min="16133" max="16384" width="8.75" style="22"/>
  </cols>
  <sheetData>
    <row r="1" spans="1:14" ht="18" customHeight="1">
      <c r="A1" s="1" t="s">
        <v>639</v>
      </c>
      <c r="B1" s="38"/>
      <c r="C1" s="39"/>
      <c r="D1" s="39"/>
    </row>
    <row r="2" spans="1:14" ht="28.15" customHeight="1">
      <c r="A2" s="346" t="s">
        <v>640</v>
      </c>
      <c r="B2" s="346"/>
      <c r="C2" s="346"/>
      <c r="D2" s="346"/>
    </row>
    <row r="3" spans="1:14" ht="32.65" customHeight="1">
      <c r="A3" s="32"/>
      <c r="B3" s="32"/>
      <c r="C3" s="32"/>
      <c r="D3" s="40" t="s">
        <v>2</v>
      </c>
    </row>
    <row r="4" spans="1:14" ht="53.65" customHeight="1">
      <c r="A4" s="25" t="s">
        <v>598</v>
      </c>
      <c r="B4" s="25" t="s">
        <v>641</v>
      </c>
      <c r="C4" s="25" t="s">
        <v>642</v>
      </c>
      <c r="D4" s="25" t="s">
        <v>643</v>
      </c>
    </row>
    <row r="5" spans="1:14" ht="51.75" customHeight="1">
      <c r="A5" s="26" t="s">
        <v>477</v>
      </c>
      <c r="B5" s="41">
        <v>56417</v>
      </c>
      <c r="C5" s="41">
        <v>72132</v>
      </c>
      <c r="D5" s="41">
        <v>56324</v>
      </c>
      <c r="F5" s="43"/>
      <c r="G5" s="43"/>
      <c r="H5" s="43"/>
      <c r="I5" s="43"/>
      <c r="K5" s="43"/>
      <c r="L5" s="43"/>
      <c r="M5" s="43"/>
      <c r="N5" s="43"/>
    </row>
    <row r="6" spans="1:14">
      <c r="A6" s="44"/>
      <c r="B6" s="44"/>
      <c r="C6" s="44"/>
      <c r="D6" s="44"/>
    </row>
  </sheetData>
  <mergeCells count="1">
    <mergeCell ref="A2:D2"/>
  </mergeCells>
  <phoneticPr fontId="43" type="noConversion"/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N6"/>
  <sheetViews>
    <sheetView workbookViewId="0">
      <selection activeCell="M5" sqref="M5"/>
    </sheetView>
  </sheetViews>
  <sheetFormatPr defaultColWidth="8.75" defaultRowHeight="14.25"/>
  <cols>
    <col min="1" max="1" width="15.625" style="22" customWidth="1"/>
    <col min="2" max="2" width="21.625" style="22" customWidth="1"/>
    <col min="3" max="3" width="21.25" style="22" customWidth="1"/>
    <col min="4" max="4" width="25.5" style="22" customWidth="1"/>
    <col min="5" max="255" width="8.75" style="22"/>
    <col min="256" max="256" width="15.625" style="22" customWidth="1"/>
    <col min="257" max="260" width="14.875" style="22" customWidth="1"/>
    <col min="261" max="511" width="8.75" style="22"/>
    <col min="512" max="512" width="15.625" style="22" customWidth="1"/>
    <col min="513" max="516" width="14.875" style="22" customWidth="1"/>
    <col min="517" max="767" width="8.75" style="22"/>
    <col min="768" max="768" width="15.625" style="22" customWidth="1"/>
    <col min="769" max="772" width="14.875" style="22" customWidth="1"/>
    <col min="773" max="1023" width="8.75" style="22"/>
    <col min="1024" max="1024" width="15.625" style="22" customWidth="1"/>
    <col min="1025" max="1028" width="14.875" style="22" customWidth="1"/>
    <col min="1029" max="1279" width="8.75" style="22"/>
    <col min="1280" max="1280" width="15.625" style="22" customWidth="1"/>
    <col min="1281" max="1284" width="14.875" style="22" customWidth="1"/>
    <col min="1285" max="1535" width="8.75" style="22"/>
    <col min="1536" max="1536" width="15.625" style="22" customWidth="1"/>
    <col min="1537" max="1540" width="14.875" style="22" customWidth="1"/>
    <col min="1541" max="1791" width="8.75" style="22"/>
    <col min="1792" max="1792" width="15.625" style="22" customWidth="1"/>
    <col min="1793" max="1796" width="14.875" style="22" customWidth="1"/>
    <col min="1797" max="2047" width="8.75" style="22"/>
    <col min="2048" max="2048" width="15.625" style="22" customWidth="1"/>
    <col min="2049" max="2052" width="14.875" style="22" customWidth="1"/>
    <col min="2053" max="2303" width="8.75" style="22"/>
    <col min="2304" max="2304" width="15.625" style="22" customWidth="1"/>
    <col min="2305" max="2308" width="14.875" style="22" customWidth="1"/>
    <col min="2309" max="2559" width="8.75" style="22"/>
    <col min="2560" max="2560" width="15.625" style="22" customWidth="1"/>
    <col min="2561" max="2564" width="14.875" style="22" customWidth="1"/>
    <col min="2565" max="2815" width="8.75" style="22"/>
    <col min="2816" max="2816" width="15.625" style="22" customWidth="1"/>
    <col min="2817" max="2820" width="14.875" style="22" customWidth="1"/>
    <col min="2821" max="3071" width="8.75" style="22"/>
    <col min="3072" max="3072" width="15.625" style="22" customWidth="1"/>
    <col min="3073" max="3076" width="14.875" style="22" customWidth="1"/>
    <col min="3077" max="3327" width="8.75" style="22"/>
    <col min="3328" max="3328" width="15.625" style="22" customWidth="1"/>
    <col min="3329" max="3332" width="14.875" style="22" customWidth="1"/>
    <col min="3333" max="3583" width="8.75" style="22"/>
    <col min="3584" max="3584" width="15.625" style="22" customWidth="1"/>
    <col min="3585" max="3588" width="14.875" style="22" customWidth="1"/>
    <col min="3589" max="3839" width="8.75" style="22"/>
    <col min="3840" max="3840" width="15.625" style="22" customWidth="1"/>
    <col min="3841" max="3844" width="14.875" style="22" customWidth="1"/>
    <col min="3845" max="4095" width="8.75" style="22"/>
    <col min="4096" max="4096" width="15.625" style="22" customWidth="1"/>
    <col min="4097" max="4100" width="14.875" style="22" customWidth="1"/>
    <col min="4101" max="4351" width="8.75" style="22"/>
    <col min="4352" max="4352" width="15.625" style="22" customWidth="1"/>
    <col min="4353" max="4356" width="14.875" style="22" customWidth="1"/>
    <col min="4357" max="4607" width="8.75" style="22"/>
    <col min="4608" max="4608" width="15.625" style="22" customWidth="1"/>
    <col min="4609" max="4612" width="14.875" style="22" customWidth="1"/>
    <col min="4613" max="4863" width="8.75" style="22"/>
    <col min="4864" max="4864" width="15.625" style="22" customWidth="1"/>
    <col min="4865" max="4868" width="14.875" style="22" customWidth="1"/>
    <col min="4869" max="5119" width="8.75" style="22"/>
    <col min="5120" max="5120" width="15.625" style="22" customWidth="1"/>
    <col min="5121" max="5124" width="14.875" style="22" customWidth="1"/>
    <col min="5125" max="5375" width="8.75" style="22"/>
    <col min="5376" max="5376" width="15.625" style="22" customWidth="1"/>
    <col min="5377" max="5380" width="14.875" style="22" customWidth="1"/>
    <col min="5381" max="5631" width="8.75" style="22"/>
    <col min="5632" max="5632" width="15.625" style="22" customWidth="1"/>
    <col min="5633" max="5636" width="14.875" style="22" customWidth="1"/>
    <col min="5637" max="5887" width="8.75" style="22"/>
    <col min="5888" max="5888" width="15.625" style="22" customWidth="1"/>
    <col min="5889" max="5892" width="14.875" style="22" customWidth="1"/>
    <col min="5893" max="6143" width="8.75" style="22"/>
    <col min="6144" max="6144" width="15.625" style="22" customWidth="1"/>
    <col min="6145" max="6148" width="14.875" style="22" customWidth="1"/>
    <col min="6149" max="6399" width="8.75" style="22"/>
    <col min="6400" max="6400" width="15.625" style="22" customWidth="1"/>
    <col min="6401" max="6404" width="14.875" style="22" customWidth="1"/>
    <col min="6405" max="6655" width="8.75" style="22"/>
    <col min="6656" max="6656" width="15.625" style="22" customWidth="1"/>
    <col min="6657" max="6660" width="14.875" style="22" customWidth="1"/>
    <col min="6661" max="6911" width="8.75" style="22"/>
    <col min="6912" max="6912" width="15.625" style="22" customWidth="1"/>
    <col min="6913" max="6916" width="14.875" style="22" customWidth="1"/>
    <col min="6917" max="7167" width="8.75" style="22"/>
    <col min="7168" max="7168" width="15.625" style="22" customWidth="1"/>
    <col min="7169" max="7172" width="14.875" style="22" customWidth="1"/>
    <col min="7173" max="7423" width="8.75" style="22"/>
    <col min="7424" max="7424" width="15.625" style="22" customWidth="1"/>
    <col min="7425" max="7428" width="14.875" style="22" customWidth="1"/>
    <col min="7429" max="7679" width="8.75" style="22"/>
    <col min="7680" max="7680" width="15.625" style="22" customWidth="1"/>
    <col min="7681" max="7684" width="14.875" style="22" customWidth="1"/>
    <col min="7685" max="7935" width="8.75" style="22"/>
    <col min="7936" max="7936" width="15.625" style="22" customWidth="1"/>
    <col min="7937" max="7940" width="14.875" style="22" customWidth="1"/>
    <col min="7941" max="8191" width="8.75" style="22"/>
    <col min="8192" max="8192" width="15.625" style="22" customWidth="1"/>
    <col min="8193" max="8196" width="14.875" style="22" customWidth="1"/>
    <col min="8197" max="8447" width="8.75" style="22"/>
    <col min="8448" max="8448" width="15.625" style="22" customWidth="1"/>
    <col min="8449" max="8452" width="14.875" style="22" customWidth="1"/>
    <col min="8453" max="8703" width="8.75" style="22"/>
    <col min="8704" max="8704" width="15.625" style="22" customWidth="1"/>
    <col min="8705" max="8708" width="14.875" style="22" customWidth="1"/>
    <col min="8709" max="8959" width="8.75" style="22"/>
    <col min="8960" max="8960" width="15.625" style="22" customWidth="1"/>
    <col min="8961" max="8964" width="14.875" style="22" customWidth="1"/>
    <col min="8965" max="9215" width="8.75" style="22"/>
    <col min="9216" max="9216" width="15.625" style="22" customWidth="1"/>
    <col min="9217" max="9220" width="14.875" style="22" customWidth="1"/>
    <col min="9221" max="9471" width="8.75" style="22"/>
    <col min="9472" max="9472" width="15.625" style="22" customWidth="1"/>
    <col min="9473" max="9476" width="14.875" style="22" customWidth="1"/>
    <col min="9477" max="9727" width="8.75" style="22"/>
    <col min="9728" max="9728" width="15.625" style="22" customWidth="1"/>
    <col min="9729" max="9732" width="14.875" style="22" customWidth="1"/>
    <col min="9733" max="9983" width="8.75" style="22"/>
    <col min="9984" max="9984" width="15.625" style="22" customWidth="1"/>
    <col min="9985" max="9988" width="14.875" style="22" customWidth="1"/>
    <col min="9989" max="10239" width="8.75" style="22"/>
    <col min="10240" max="10240" width="15.625" style="22" customWidth="1"/>
    <col min="10241" max="10244" width="14.875" style="22" customWidth="1"/>
    <col min="10245" max="10495" width="8.75" style="22"/>
    <col min="10496" max="10496" width="15.625" style="22" customWidth="1"/>
    <col min="10497" max="10500" width="14.875" style="22" customWidth="1"/>
    <col min="10501" max="10751" width="8.75" style="22"/>
    <col min="10752" max="10752" width="15.625" style="22" customWidth="1"/>
    <col min="10753" max="10756" width="14.875" style="22" customWidth="1"/>
    <col min="10757" max="11007" width="8.75" style="22"/>
    <col min="11008" max="11008" width="15.625" style="22" customWidth="1"/>
    <col min="11009" max="11012" width="14.875" style="22" customWidth="1"/>
    <col min="11013" max="11263" width="8.75" style="22"/>
    <col min="11264" max="11264" width="15.625" style="22" customWidth="1"/>
    <col min="11265" max="11268" width="14.875" style="22" customWidth="1"/>
    <col min="11269" max="11519" width="8.75" style="22"/>
    <col min="11520" max="11520" width="15.625" style="22" customWidth="1"/>
    <col min="11521" max="11524" width="14.875" style="22" customWidth="1"/>
    <col min="11525" max="11775" width="8.75" style="22"/>
    <col min="11776" max="11776" width="15.625" style="22" customWidth="1"/>
    <col min="11777" max="11780" width="14.875" style="22" customWidth="1"/>
    <col min="11781" max="12031" width="8.75" style="22"/>
    <col min="12032" max="12032" width="15.625" style="22" customWidth="1"/>
    <col min="12033" max="12036" width="14.875" style="22" customWidth="1"/>
    <col min="12037" max="12287" width="8.75" style="22"/>
    <col min="12288" max="12288" width="15.625" style="22" customWidth="1"/>
    <col min="12289" max="12292" width="14.875" style="22" customWidth="1"/>
    <col min="12293" max="12543" width="8.75" style="22"/>
    <col min="12544" max="12544" width="15.625" style="22" customWidth="1"/>
    <col min="12545" max="12548" width="14.875" style="22" customWidth="1"/>
    <col min="12549" max="12799" width="8.75" style="22"/>
    <col min="12800" max="12800" width="15.625" style="22" customWidth="1"/>
    <col min="12801" max="12804" width="14.875" style="22" customWidth="1"/>
    <col min="12805" max="13055" width="8.75" style="22"/>
    <col min="13056" max="13056" width="15.625" style="22" customWidth="1"/>
    <col min="13057" max="13060" width="14.875" style="22" customWidth="1"/>
    <col min="13061" max="13311" width="8.75" style="22"/>
    <col min="13312" max="13312" width="15.625" style="22" customWidth="1"/>
    <col min="13313" max="13316" width="14.875" style="22" customWidth="1"/>
    <col min="13317" max="13567" width="8.75" style="22"/>
    <col min="13568" max="13568" width="15.625" style="22" customWidth="1"/>
    <col min="13569" max="13572" width="14.875" style="22" customWidth="1"/>
    <col min="13573" max="13823" width="8.75" style="22"/>
    <col min="13824" max="13824" width="15.625" style="22" customWidth="1"/>
    <col min="13825" max="13828" width="14.875" style="22" customWidth="1"/>
    <col min="13829" max="14079" width="8.75" style="22"/>
    <col min="14080" max="14080" width="15.625" style="22" customWidth="1"/>
    <col min="14081" max="14084" width="14.875" style="22" customWidth="1"/>
    <col min="14085" max="14335" width="8.75" style="22"/>
    <col min="14336" max="14336" width="15.625" style="22" customWidth="1"/>
    <col min="14337" max="14340" width="14.875" style="22" customWidth="1"/>
    <col min="14341" max="14591" width="8.75" style="22"/>
    <col min="14592" max="14592" width="15.625" style="22" customWidth="1"/>
    <col min="14593" max="14596" width="14.875" style="22" customWidth="1"/>
    <col min="14597" max="14847" width="8.75" style="22"/>
    <col min="14848" max="14848" width="15.625" style="22" customWidth="1"/>
    <col min="14849" max="14852" width="14.875" style="22" customWidth="1"/>
    <col min="14853" max="15103" width="8.75" style="22"/>
    <col min="15104" max="15104" width="15.625" style="22" customWidth="1"/>
    <col min="15105" max="15108" width="14.875" style="22" customWidth="1"/>
    <col min="15109" max="15359" width="8.75" style="22"/>
    <col min="15360" max="15360" width="15.625" style="22" customWidth="1"/>
    <col min="15361" max="15364" width="14.875" style="22" customWidth="1"/>
    <col min="15365" max="15615" width="8.75" style="22"/>
    <col min="15616" max="15616" width="15.625" style="22" customWidth="1"/>
    <col min="15617" max="15620" width="14.875" style="22" customWidth="1"/>
    <col min="15621" max="15871" width="8.75" style="22"/>
    <col min="15872" max="15872" width="15.625" style="22" customWidth="1"/>
    <col min="15873" max="15876" width="14.875" style="22" customWidth="1"/>
    <col min="15877" max="16127" width="8.75" style="22"/>
    <col min="16128" max="16128" width="15.625" style="22" customWidth="1"/>
    <col min="16129" max="16132" width="14.875" style="22" customWidth="1"/>
    <col min="16133" max="16384" width="8.75" style="22"/>
  </cols>
  <sheetData>
    <row r="1" spans="1:14" ht="18" customHeight="1">
      <c r="A1" s="1" t="s">
        <v>644</v>
      </c>
      <c r="B1" s="38"/>
      <c r="C1" s="39"/>
      <c r="D1" s="39"/>
    </row>
    <row r="2" spans="1:14" ht="28.15" customHeight="1">
      <c r="A2" s="346" t="s">
        <v>645</v>
      </c>
      <c r="B2" s="346"/>
      <c r="C2" s="346"/>
      <c r="D2" s="346"/>
    </row>
    <row r="3" spans="1:14" ht="19.149999999999999" customHeight="1">
      <c r="A3" s="32"/>
      <c r="B3" s="32"/>
      <c r="C3" s="32"/>
      <c r="D3" s="40" t="s">
        <v>2</v>
      </c>
    </row>
    <row r="4" spans="1:14" ht="63" customHeight="1">
      <c r="A4" s="25" t="s">
        <v>598</v>
      </c>
      <c r="B4" s="25" t="s">
        <v>646</v>
      </c>
      <c r="C4" s="25" t="s">
        <v>647</v>
      </c>
      <c r="D4" s="25" t="s">
        <v>648</v>
      </c>
    </row>
    <row r="5" spans="1:14" ht="62.25" customHeight="1">
      <c r="A5" s="26" t="s">
        <v>477</v>
      </c>
      <c r="B5" s="41">
        <v>255200</v>
      </c>
      <c r="C5" s="42">
        <v>335488.2</v>
      </c>
      <c r="D5" s="41">
        <v>335300</v>
      </c>
      <c r="F5" s="43"/>
      <c r="G5" s="43"/>
      <c r="H5" s="43"/>
      <c r="I5" s="43"/>
      <c r="K5" s="43"/>
      <c r="L5" s="43"/>
      <c r="M5" s="43"/>
      <c r="N5" s="43"/>
    </row>
    <row r="6" spans="1:14">
      <c r="A6" s="44"/>
      <c r="B6" s="44"/>
      <c r="C6" s="44"/>
      <c r="D6" s="44"/>
    </row>
  </sheetData>
  <mergeCells count="1">
    <mergeCell ref="A2:D2"/>
  </mergeCells>
  <phoneticPr fontId="43" type="noConversion"/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Y9"/>
  <sheetViews>
    <sheetView workbookViewId="0">
      <selection activeCell="I16" sqref="I16"/>
    </sheetView>
  </sheetViews>
  <sheetFormatPr defaultColWidth="8.75" defaultRowHeight="14.25"/>
  <cols>
    <col min="1" max="1" width="10.625" style="22" customWidth="1"/>
    <col min="2" max="3" width="10.375" style="22" customWidth="1"/>
    <col min="4" max="4" width="9.375" style="22" customWidth="1"/>
    <col min="5" max="5" width="13.125" style="22" customWidth="1"/>
    <col min="6" max="6" width="10.375" style="22" customWidth="1"/>
    <col min="7" max="7" width="10.25" style="22" customWidth="1"/>
    <col min="8" max="8" width="11.625" style="22" customWidth="1"/>
    <col min="9" max="9" width="8.75" style="22"/>
    <col min="10" max="10" width="9" style="22" customWidth="1"/>
    <col min="11" max="11" width="8.75" style="22"/>
    <col min="12" max="12" width="9.875" style="22" customWidth="1"/>
    <col min="13" max="256" width="8.75" style="22"/>
    <col min="257" max="257" width="10.625" style="22" customWidth="1"/>
    <col min="258" max="259" width="10.375" style="22" customWidth="1"/>
    <col min="260" max="261" width="9.375" style="22" customWidth="1"/>
    <col min="262" max="262" width="10.375" style="22" customWidth="1"/>
    <col min="263" max="263" width="8.25" style="22" customWidth="1"/>
    <col min="264" max="264" width="9.25" style="22" customWidth="1"/>
    <col min="265" max="265" width="8.75" style="22"/>
    <col min="266" max="266" width="9" style="22" customWidth="1"/>
    <col min="267" max="267" width="8.75" style="22"/>
    <col min="268" max="268" width="9.875" style="22" customWidth="1"/>
    <col min="269" max="512" width="8.75" style="22"/>
    <col min="513" max="513" width="10.625" style="22" customWidth="1"/>
    <col min="514" max="515" width="10.375" style="22" customWidth="1"/>
    <col min="516" max="517" width="9.375" style="22" customWidth="1"/>
    <col min="518" max="518" width="10.375" style="22" customWidth="1"/>
    <col min="519" max="519" width="8.25" style="22" customWidth="1"/>
    <col min="520" max="520" width="9.25" style="22" customWidth="1"/>
    <col min="521" max="521" width="8.75" style="22"/>
    <col min="522" max="522" width="9" style="22" customWidth="1"/>
    <col min="523" max="523" width="8.75" style="22"/>
    <col min="524" max="524" width="9.875" style="22" customWidth="1"/>
    <col min="525" max="768" width="8.75" style="22"/>
    <col min="769" max="769" width="10.625" style="22" customWidth="1"/>
    <col min="770" max="771" width="10.375" style="22" customWidth="1"/>
    <col min="772" max="773" width="9.375" style="22" customWidth="1"/>
    <col min="774" max="774" width="10.375" style="22" customWidth="1"/>
    <col min="775" max="775" width="8.25" style="22" customWidth="1"/>
    <col min="776" max="776" width="9.25" style="22" customWidth="1"/>
    <col min="777" max="777" width="8.75" style="22"/>
    <col min="778" max="778" width="9" style="22" customWidth="1"/>
    <col min="779" max="779" width="8.75" style="22"/>
    <col min="780" max="780" width="9.875" style="22" customWidth="1"/>
    <col min="781" max="1024" width="8.75" style="22"/>
    <col min="1025" max="1025" width="10.625" style="22" customWidth="1"/>
    <col min="1026" max="1027" width="10.375" style="22" customWidth="1"/>
    <col min="1028" max="1029" width="9.375" style="22" customWidth="1"/>
    <col min="1030" max="1030" width="10.375" style="22" customWidth="1"/>
    <col min="1031" max="1031" width="8.25" style="22" customWidth="1"/>
    <col min="1032" max="1032" width="9.25" style="22" customWidth="1"/>
    <col min="1033" max="1033" width="8.75" style="22"/>
    <col min="1034" max="1034" width="9" style="22" customWidth="1"/>
    <col min="1035" max="1035" width="8.75" style="22"/>
    <col min="1036" max="1036" width="9.875" style="22" customWidth="1"/>
    <col min="1037" max="1280" width="8.75" style="22"/>
    <col min="1281" max="1281" width="10.625" style="22" customWidth="1"/>
    <col min="1282" max="1283" width="10.375" style="22" customWidth="1"/>
    <col min="1284" max="1285" width="9.375" style="22" customWidth="1"/>
    <col min="1286" max="1286" width="10.375" style="22" customWidth="1"/>
    <col min="1287" max="1287" width="8.25" style="22" customWidth="1"/>
    <col min="1288" max="1288" width="9.25" style="22" customWidth="1"/>
    <col min="1289" max="1289" width="8.75" style="22"/>
    <col min="1290" max="1290" width="9" style="22" customWidth="1"/>
    <col min="1291" max="1291" width="8.75" style="22"/>
    <col min="1292" max="1292" width="9.875" style="22" customWidth="1"/>
    <col min="1293" max="1536" width="8.75" style="22"/>
    <col min="1537" max="1537" width="10.625" style="22" customWidth="1"/>
    <col min="1538" max="1539" width="10.375" style="22" customWidth="1"/>
    <col min="1540" max="1541" width="9.375" style="22" customWidth="1"/>
    <col min="1542" max="1542" width="10.375" style="22" customWidth="1"/>
    <col min="1543" max="1543" width="8.25" style="22" customWidth="1"/>
    <col min="1544" max="1544" width="9.25" style="22" customWidth="1"/>
    <col min="1545" max="1545" width="8.75" style="22"/>
    <col min="1546" max="1546" width="9" style="22" customWidth="1"/>
    <col min="1547" max="1547" width="8.75" style="22"/>
    <col min="1548" max="1548" width="9.875" style="22" customWidth="1"/>
    <col min="1549" max="1792" width="8.75" style="22"/>
    <col min="1793" max="1793" width="10.625" style="22" customWidth="1"/>
    <col min="1794" max="1795" width="10.375" style="22" customWidth="1"/>
    <col min="1796" max="1797" width="9.375" style="22" customWidth="1"/>
    <col min="1798" max="1798" width="10.375" style="22" customWidth="1"/>
    <col min="1799" max="1799" width="8.25" style="22" customWidth="1"/>
    <col min="1800" max="1800" width="9.25" style="22" customWidth="1"/>
    <col min="1801" max="1801" width="8.75" style="22"/>
    <col min="1802" max="1802" width="9" style="22" customWidth="1"/>
    <col min="1803" max="1803" width="8.75" style="22"/>
    <col min="1804" max="1804" width="9.875" style="22" customWidth="1"/>
    <col min="1805" max="2048" width="8.75" style="22"/>
    <col min="2049" max="2049" width="10.625" style="22" customWidth="1"/>
    <col min="2050" max="2051" width="10.375" style="22" customWidth="1"/>
    <col min="2052" max="2053" width="9.375" style="22" customWidth="1"/>
    <col min="2054" max="2054" width="10.375" style="22" customWidth="1"/>
    <col min="2055" max="2055" width="8.25" style="22" customWidth="1"/>
    <col min="2056" max="2056" width="9.25" style="22" customWidth="1"/>
    <col min="2057" max="2057" width="8.75" style="22"/>
    <col min="2058" max="2058" width="9" style="22" customWidth="1"/>
    <col min="2059" max="2059" width="8.75" style="22"/>
    <col min="2060" max="2060" width="9.875" style="22" customWidth="1"/>
    <col min="2061" max="2304" width="8.75" style="22"/>
    <col min="2305" max="2305" width="10.625" style="22" customWidth="1"/>
    <col min="2306" max="2307" width="10.375" style="22" customWidth="1"/>
    <col min="2308" max="2309" width="9.375" style="22" customWidth="1"/>
    <col min="2310" max="2310" width="10.375" style="22" customWidth="1"/>
    <col min="2311" max="2311" width="8.25" style="22" customWidth="1"/>
    <col min="2312" max="2312" width="9.25" style="22" customWidth="1"/>
    <col min="2313" max="2313" width="8.75" style="22"/>
    <col min="2314" max="2314" width="9" style="22" customWidth="1"/>
    <col min="2315" max="2315" width="8.75" style="22"/>
    <col min="2316" max="2316" width="9.875" style="22" customWidth="1"/>
    <col min="2317" max="2560" width="8.75" style="22"/>
    <col min="2561" max="2561" width="10.625" style="22" customWidth="1"/>
    <col min="2562" max="2563" width="10.375" style="22" customWidth="1"/>
    <col min="2564" max="2565" width="9.375" style="22" customWidth="1"/>
    <col min="2566" max="2566" width="10.375" style="22" customWidth="1"/>
    <col min="2567" max="2567" width="8.25" style="22" customWidth="1"/>
    <col min="2568" max="2568" width="9.25" style="22" customWidth="1"/>
    <col min="2569" max="2569" width="8.75" style="22"/>
    <col min="2570" max="2570" width="9" style="22" customWidth="1"/>
    <col min="2571" max="2571" width="8.75" style="22"/>
    <col min="2572" max="2572" width="9.875" style="22" customWidth="1"/>
    <col min="2573" max="2816" width="8.75" style="22"/>
    <col min="2817" max="2817" width="10.625" style="22" customWidth="1"/>
    <col min="2818" max="2819" width="10.375" style="22" customWidth="1"/>
    <col min="2820" max="2821" width="9.375" style="22" customWidth="1"/>
    <col min="2822" max="2822" width="10.375" style="22" customWidth="1"/>
    <col min="2823" max="2823" width="8.25" style="22" customWidth="1"/>
    <col min="2824" max="2824" width="9.25" style="22" customWidth="1"/>
    <col min="2825" max="2825" width="8.75" style="22"/>
    <col min="2826" max="2826" width="9" style="22" customWidth="1"/>
    <col min="2827" max="2827" width="8.75" style="22"/>
    <col min="2828" max="2828" width="9.875" style="22" customWidth="1"/>
    <col min="2829" max="3072" width="8.75" style="22"/>
    <col min="3073" max="3073" width="10.625" style="22" customWidth="1"/>
    <col min="3074" max="3075" width="10.375" style="22" customWidth="1"/>
    <col min="3076" max="3077" width="9.375" style="22" customWidth="1"/>
    <col min="3078" max="3078" width="10.375" style="22" customWidth="1"/>
    <col min="3079" max="3079" width="8.25" style="22" customWidth="1"/>
    <col min="3080" max="3080" width="9.25" style="22" customWidth="1"/>
    <col min="3081" max="3081" width="8.75" style="22"/>
    <col min="3082" max="3082" width="9" style="22" customWidth="1"/>
    <col min="3083" max="3083" width="8.75" style="22"/>
    <col min="3084" max="3084" width="9.875" style="22" customWidth="1"/>
    <col min="3085" max="3328" width="8.75" style="22"/>
    <col min="3329" max="3329" width="10.625" style="22" customWidth="1"/>
    <col min="3330" max="3331" width="10.375" style="22" customWidth="1"/>
    <col min="3332" max="3333" width="9.375" style="22" customWidth="1"/>
    <col min="3334" max="3334" width="10.375" style="22" customWidth="1"/>
    <col min="3335" max="3335" width="8.25" style="22" customWidth="1"/>
    <col min="3336" max="3336" width="9.25" style="22" customWidth="1"/>
    <col min="3337" max="3337" width="8.75" style="22"/>
    <col min="3338" max="3338" width="9" style="22" customWidth="1"/>
    <col min="3339" max="3339" width="8.75" style="22"/>
    <col min="3340" max="3340" width="9.875" style="22" customWidth="1"/>
    <col min="3341" max="3584" width="8.75" style="22"/>
    <col min="3585" max="3585" width="10.625" style="22" customWidth="1"/>
    <col min="3586" max="3587" width="10.375" style="22" customWidth="1"/>
    <col min="3588" max="3589" width="9.375" style="22" customWidth="1"/>
    <col min="3590" max="3590" width="10.375" style="22" customWidth="1"/>
    <col min="3591" max="3591" width="8.25" style="22" customWidth="1"/>
    <col min="3592" max="3592" width="9.25" style="22" customWidth="1"/>
    <col min="3593" max="3593" width="8.75" style="22"/>
    <col min="3594" max="3594" width="9" style="22" customWidth="1"/>
    <col min="3595" max="3595" width="8.75" style="22"/>
    <col min="3596" max="3596" width="9.875" style="22" customWidth="1"/>
    <col min="3597" max="3840" width="8.75" style="22"/>
    <col min="3841" max="3841" width="10.625" style="22" customWidth="1"/>
    <col min="3842" max="3843" width="10.375" style="22" customWidth="1"/>
    <col min="3844" max="3845" width="9.375" style="22" customWidth="1"/>
    <col min="3846" max="3846" width="10.375" style="22" customWidth="1"/>
    <col min="3847" max="3847" width="8.25" style="22" customWidth="1"/>
    <col min="3848" max="3848" width="9.25" style="22" customWidth="1"/>
    <col min="3849" max="3849" width="8.75" style="22"/>
    <col min="3850" max="3850" width="9" style="22" customWidth="1"/>
    <col min="3851" max="3851" width="8.75" style="22"/>
    <col min="3852" max="3852" width="9.875" style="22" customWidth="1"/>
    <col min="3853" max="4096" width="8.75" style="22"/>
    <col min="4097" max="4097" width="10.625" style="22" customWidth="1"/>
    <col min="4098" max="4099" width="10.375" style="22" customWidth="1"/>
    <col min="4100" max="4101" width="9.375" style="22" customWidth="1"/>
    <col min="4102" max="4102" width="10.375" style="22" customWidth="1"/>
    <col min="4103" max="4103" width="8.25" style="22" customWidth="1"/>
    <col min="4104" max="4104" width="9.25" style="22" customWidth="1"/>
    <col min="4105" max="4105" width="8.75" style="22"/>
    <col min="4106" max="4106" width="9" style="22" customWidth="1"/>
    <col min="4107" max="4107" width="8.75" style="22"/>
    <col min="4108" max="4108" width="9.875" style="22" customWidth="1"/>
    <col min="4109" max="4352" width="8.75" style="22"/>
    <col min="4353" max="4353" width="10.625" style="22" customWidth="1"/>
    <col min="4354" max="4355" width="10.375" style="22" customWidth="1"/>
    <col min="4356" max="4357" width="9.375" style="22" customWidth="1"/>
    <col min="4358" max="4358" width="10.375" style="22" customWidth="1"/>
    <col min="4359" max="4359" width="8.25" style="22" customWidth="1"/>
    <col min="4360" max="4360" width="9.25" style="22" customWidth="1"/>
    <col min="4361" max="4361" width="8.75" style="22"/>
    <col min="4362" max="4362" width="9" style="22" customWidth="1"/>
    <col min="4363" max="4363" width="8.75" style="22"/>
    <col min="4364" max="4364" width="9.875" style="22" customWidth="1"/>
    <col min="4365" max="4608" width="8.75" style="22"/>
    <col min="4609" max="4609" width="10.625" style="22" customWidth="1"/>
    <col min="4610" max="4611" width="10.375" style="22" customWidth="1"/>
    <col min="4612" max="4613" width="9.375" style="22" customWidth="1"/>
    <col min="4614" max="4614" width="10.375" style="22" customWidth="1"/>
    <col min="4615" max="4615" width="8.25" style="22" customWidth="1"/>
    <col min="4616" max="4616" width="9.25" style="22" customWidth="1"/>
    <col min="4617" max="4617" width="8.75" style="22"/>
    <col min="4618" max="4618" width="9" style="22" customWidth="1"/>
    <col min="4619" max="4619" width="8.75" style="22"/>
    <col min="4620" max="4620" width="9.875" style="22" customWidth="1"/>
    <col min="4621" max="4864" width="8.75" style="22"/>
    <col min="4865" max="4865" width="10.625" style="22" customWidth="1"/>
    <col min="4866" max="4867" width="10.375" style="22" customWidth="1"/>
    <col min="4868" max="4869" width="9.375" style="22" customWidth="1"/>
    <col min="4870" max="4870" width="10.375" style="22" customWidth="1"/>
    <col min="4871" max="4871" width="8.25" style="22" customWidth="1"/>
    <col min="4872" max="4872" width="9.25" style="22" customWidth="1"/>
    <col min="4873" max="4873" width="8.75" style="22"/>
    <col min="4874" max="4874" width="9" style="22" customWidth="1"/>
    <col min="4875" max="4875" width="8.75" style="22"/>
    <col min="4876" max="4876" width="9.875" style="22" customWidth="1"/>
    <col min="4877" max="5120" width="8.75" style="22"/>
    <col min="5121" max="5121" width="10.625" style="22" customWidth="1"/>
    <col min="5122" max="5123" width="10.375" style="22" customWidth="1"/>
    <col min="5124" max="5125" width="9.375" style="22" customWidth="1"/>
    <col min="5126" max="5126" width="10.375" style="22" customWidth="1"/>
    <col min="5127" max="5127" width="8.25" style="22" customWidth="1"/>
    <col min="5128" max="5128" width="9.25" style="22" customWidth="1"/>
    <col min="5129" max="5129" width="8.75" style="22"/>
    <col min="5130" max="5130" width="9" style="22" customWidth="1"/>
    <col min="5131" max="5131" width="8.75" style="22"/>
    <col min="5132" max="5132" width="9.875" style="22" customWidth="1"/>
    <col min="5133" max="5376" width="8.75" style="22"/>
    <col min="5377" max="5377" width="10.625" style="22" customWidth="1"/>
    <col min="5378" max="5379" width="10.375" style="22" customWidth="1"/>
    <col min="5380" max="5381" width="9.375" style="22" customWidth="1"/>
    <col min="5382" max="5382" width="10.375" style="22" customWidth="1"/>
    <col min="5383" max="5383" width="8.25" style="22" customWidth="1"/>
    <col min="5384" max="5384" width="9.25" style="22" customWidth="1"/>
    <col min="5385" max="5385" width="8.75" style="22"/>
    <col min="5386" max="5386" width="9" style="22" customWidth="1"/>
    <col min="5387" max="5387" width="8.75" style="22"/>
    <col min="5388" max="5388" width="9.875" style="22" customWidth="1"/>
    <col min="5389" max="5632" width="8.75" style="22"/>
    <col min="5633" max="5633" width="10.625" style="22" customWidth="1"/>
    <col min="5634" max="5635" width="10.375" style="22" customWidth="1"/>
    <col min="5636" max="5637" width="9.375" style="22" customWidth="1"/>
    <col min="5638" max="5638" width="10.375" style="22" customWidth="1"/>
    <col min="5639" max="5639" width="8.25" style="22" customWidth="1"/>
    <col min="5640" max="5640" width="9.25" style="22" customWidth="1"/>
    <col min="5641" max="5641" width="8.75" style="22"/>
    <col min="5642" max="5642" width="9" style="22" customWidth="1"/>
    <col min="5643" max="5643" width="8.75" style="22"/>
    <col min="5644" max="5644" width="9.875" style="22" customWidth="1"/>
    <col min="5645" max="5888" width="8.75" style="22"/>
    <col min="5889" max="5889" width="10.625" style="22" customWidth="1"/>
    <col min="5890" max="5891" width="10.375" style="22" customWidth="1"/>
    <col min="5892" max="5893" width="9.375" style="22" customWidth="1"/>
    <col min="5894" max="5894" width="10.375" style="22" customWidth="1"/>
    <col min="5895" max="5895" width="8.25" style="22" customWidth="1"/>
    <col min="5896" max="5896" width="9.25" style="22" customWidth="1"/>
    <col min="5897" max="5897" width="8.75" style="22"/>
    <col min="5898" max="5898" width="9" style="22" customWidth="1"/>
    <col min="5899" max="5899" width="8.75" style="22"/>
    <col min="5900" max="5900" width="9.875" style="22" customWidth="1"/>
    <col min="5901" max="6144" width="8.75" style="22"/>
    <col min="6145" max="6145" width="10.625" style="22" customWidth="1"/>
    <col min="6146" max="6147" width="10.375" style="22" customWidth="1"/>
    <col min="6148" max="6149" width="9.375" style="22" customWidth="1"/>
    <col min="6150" max="6150" width="10.375" style="22" customWidth="1"/>
    <col min="6151" max="6151" width="8.25" style="22" customWidth="1"/>
    <col min="6152" max="6152" width="9.25" style="22" customWidth="1"/>
    <col min="6153" max="6153" width="8.75" style="22"/>
    <col min="6154" max="6154" width="9" style="22" customWidth="1"/>
    <col min="6155" max="6155" width="8.75" style="22"/>
    <col min="6156" max="6156" width="9.875" style="22" customWidth="1"/>
    <col min="6157" max="6400" width="8.75" style="22"/>
    <col min="6401" max="6401" width="10.625" style="22" customWidth="1"/>
    <col min="6402" max="6403" width="10.375" style="22" customWidth="1"/>
    <col min="6404" max="6405" width="9.375" style="22" customWidth="1"/>
    <col min="6406" max="6406" width="10.375" style="22" customWidth="1"/>
    <col min="6407" max="6407" width="8.25" style="22" customWidth="1"/>
    <col min="6408" max="6408" width="9.25" style="22" customWidth="1"/>
    <col min="6409" max="6409" width="8.75" style="22"/>
    <col min="6410" max="6410" width="9" style="22" customWidth="1"/>
    <col min="6411" max="6411" width="8.75" style="22"/>
    <col min="6412" max="6412" width="9.875" style="22" customWidth="1"/>
    <col min="6413" max="6656" width="8.75" style="22"/>
    <col min="6657" max="6657" width="10.625" style="22" customWidth="1"/>
    <col min="6658" max="6659" width="10.375" style="22" customWidth="1"/>
    <col min="6660" max="6661" width="9.375" style="22" customWidth="1"/>
    <col min="6662" max="6662" width="10.375" style="22" customWidth="1"/>
    <col min="6663" max="6663" width="8.25" style="22" customWidth="1"/>
    <col min="6664" max="6664" width="9.25" style="22" customWidth="1"/>
    <col min="6665" max="6665" width="8.75" style="22"/>
    <col min="6666" max="6666" width="9" style="22" customWidth="1"/>
    <col min="6667" max="6667" width="8.75" style="22"/>
    <col min="6668" max="6668" width="9.875" style="22" customWidth="1"/>
    <col min="6669" max="6912" width="8.75" style="22"/>
    <col min="6913" max="6913" width="10.625" style="22" customWidth="1"/>
    <col min="6914" max="6915" width="10.375" style="22" customWidth="1"/>
    <col min="6916" max="6917" width="9.375" style="22" customWidth="1"/>
    <col min="6918" max="6918" width="10.375" style="22" customWidth="1"/>
    <col min="6919" max="6919" width="8.25" style="22" customWidth="1"/>
    <col min="6920" max="6920" width="9.25" style="22" customWidth="1"/>
    <col min="6921" max="6921" width="8.75" style="22"/>
    <col min="6922" max="6922" width="9" style="22" customWidth="1"/>
    <col min="6923" max="6923" width="8.75" style="22"/>
    <col min="6924" max="6924" width="9.875" style="22" customWidth="1"/>
    <col min="6925" max="7168" width="8.75" style="22"/>
    <col min="7169" max="7169" width="10.625" style="22" customWidth="1"/>
    <col min="7170" max="7171" width="10.375" style="22" customWidth="1"/>
    <col min="7172" max="7173" width="9.375" style="22" customWidth="1"/>
    <col min="7174" max="7174" width="10.375" style="22" customWidth="1"/>
    <col min="7175" max="7175" width="8.25" style="22" customWidth="1"/>
    <col min="7176" max="7176" width="9.25" style="22" customWidth="1"/>
    <col min="7177" max="7177" width="8.75" style="22"/>
    <col min="7178" max="7178" width="9" style="22" customWidth="1"/>
    <col min="7179" max="7179" width="8.75" style="22"/>
    <col min="7180" max="7180" width="9.875" style="22" customWidth="1"/>
    <col min="7181" max="7424" width="8.75" style="22"/>
    <col min="7425" max="7425" width="10.625" style="22" customWidth="1"/>
    <col min="7426" max="7427" width="10.375" style="22" customWidth="1"/>
    <col min="7428" max="7429" width="9.375" style="22" customWidth="1"/>
    <col min="7430" max="7430" width="10.375" style="22" customWidth="1"/>
    <col min="7431" max="7431" width="8.25" style="22" customWidth="1"/>
    <col min="7432" max="7432" width="9.25" style="22" customWidth="1"/>
    <col min="7433" max="7433" width="8.75" style="22"/>
    <col min="7434" max="7434" width="9" style="22" customWidth="1"/>
    <col min="7435" max="7435" width="8.75" style="22"/>
    <col min="7436" max="7436" width="9.875" style="22" customWidth="1"/>
    <col min="7437" max="7680" width="8.75" style="22"/>
    <col min="7681" max="7681" width="10.625" style="22" customWidth="1"/>
    <col min="7682" max="7683" width="10.375" style="22" customWidth="1"/>
    <col min="7684" max="7685" width="9.375" style="22" customWidth="1"/>
    <col min="7686" max="7686" width="10.375" style="22" customWidth="1"/>
    <col min="7687" max="7687" width="8.25" style="22" customWidth="1"/>
    <col min="7688" max="7688" width="9.25" style="22" customWidth="1"/>
    <col min="7689" max="7689" width="8.75" style="22"/>
    <col min="7690" max="7690" width="9" style="22" customWidth="1"/>
    <col min="7691" max="7691" width="8.75" style="22"/>
    <col min="7692" max="7692" width="9.875" style="22" customWidth="1"/>
    <col min="7693" max="7936" width="8.75" style="22"/>
    <col min="7937" max="7937" width="10.625" style="22" customWidth="1"/>
    <col min="7938" max="7939" width="10.375" style="22" customWidth="1"/>
    <col min="7940" max="7941" width="9.375" style="22" customWidth="1"/>
    <col min="7942" max="7942" width="10.375" style="22" customWidth="1"/>
    <col min="7943" max="7943" width="8.25" style="22" customWidth="1"/>
    <col min="7944" max="7944" width="9.25" style="22" customWidth="1"/>
    <col min="7945" max="7945" width="8.75" style="22"/>
    <col min="7946" max="7946" width="9" style="22" customWidth="1"/>
    <col min="7947" max="7947" width="8.75" style="22"/>
    <col min="7948" max="7948" width="9.875" style="22" customWidth="1"/>
    <col min="7949" max="8192" width="8.75" style="22"/>
    <col min="8193" max="8193" width="10.625" style="22" customWidth="1"/>
    <col min="8194" max="8195" width="10.375" style="22" customWidth="1"/>
    <col min="8196" max="8197" width="9.375" style="22" customWidth="1"/>
    <col min="8198" max="8198" width="10.375" style="22" customWidth="1"/>
    <col min="8199" max="8199" width="8.25" style="22" customWidth="1"/>
    <col min="8200" max="8200" width="9.25" style="22" customWidth="1"/>
    <col min="8201" max="8201" width="8.75" style="22"/>
    <col min="8202" max="8202" width="9" style="22" customWidth="1"/>
    <col min="8203" max="8203" width="8.75" style="22"/>
    <col min="8204" max="8204" width="9.875" style="22" customWidth="1"/>
    <col min="8205" max="8448" width="8.75" style="22"/>
    <col min="8449" max="8449" width="10.625" style="22" customWidth="1"/>
    <col min="8450" max="8451" width="10.375" style="22" customWidth="1"/>
    <col min="8452" max="8453" width="9.375" style="22" customWidth="1"/>
    <col min="8454" max="8454" width="10.375" style="22" customWidth="1"/>
    <col min="8455" max="8455" width="8.25" style="22" customWidth="1"/>
    <col min="8456" max="8456" width="9.25" style="22" customWidth="1"/>
    <col min="8457" max="8457" width="8.75" style="22"/>
    <col min="8458" max="8458" width="9" style="22" customWidth="1"/>
    <col min="8459" max="8459" width="8.75" style="22"/>
    <col min="8460" max="8460" width="9.875" style="22" customWidth="1"/>
    <col min="8461" max="8704" width="8.75" style="22"/>
    <col min="8705" max="8705" width="10.625" style="22" customWidth="1"/>
    <col min="8706" max="8707" width="10.375" style="22" customWidth="1"/>
    <col min="8708" max="8709" width="9.375" style="22" customWidth="1"/>
    <col min="8710" max="8710" width="10.375" style="22" customWidth="1"/>
    <col min="8711" max="8711" width="8.25" style="22" customWidth="1"/>
    <col min="8712" max="8712" width="9.25" style="22" customWidth="1"/>
    <col min="8713" max="8713" width="8.75" style="22"/>
    <col min="8714" max="8714" width="9" style="22" customWidth="1"/>
    <col min="8715" max="8715" width="8.75" style="22"/>
    <col min="8716" max="8716" width="9.875" style="22" customWidth="1"/>
    <col min="8717" max="8960" width="8.75" style="22"/>
    <col min="8961" max="8961" width="10.625" style="22" customWidth="1"/>
    <col min="8962" max="8963" width="10.375" style="22" customWidth="1"/>
    <col min="8964" max="8965" width="9.375" style="22" customWidth="1"/>
    <col min="8966" max="8966" width="10.375" style="22" customWidth="1"/>
    <col min="8967" max="8967" width="8.25" style="22" customWidth="1"/>
    <col min="8968" max="8968" width="9.25" style="22" customWidth="1"/>
    <col min="8969" max="8969" width="8.75" style="22"/>
    <col min="8970" max="8970" width="9" style="22" customWidth="1"/>
    <col min="8971" max="8971" width="8.75" style="22"/>
    <col min="8972" max="8972" width="9.875" style="22" customWidth="1"/>
    <col min="8973" max="9216" width="8.75" style="22"/>
    <col min="9217" max="9217" width="10.625" style="22" customWidth="1"/>
    <col min="9218" max="9219" width="10.375" style="22" customWidth="1"/>
    <col min="9220" max="9221" width="9.375" style="22" customWidth="1"/>
    <col min="9222" max="9222" width="10.375" style="22" customWidth="1"/>
    <col min="9223" max="9223" width="8.25" style="22" customWidth="1"/>
    <col min="9224" max="9224" width="9.25" style="22" customWidth="1"/>
    <col min="9225" max="9225" width="8.75" style="22"/>
    <col min="9226" max="9226" width="9" style="22" customWidth="1"/>
    <col min="9227" max="9227" width="8.75" style="22"/>
    <col min="9228" max="9228" width="9.875" style="22" customWidth="1"/>
    <col min="9229" max="9472" width="8.75" style="22"/>
    <col min="9473" max="9473" width="10.625" style="22" customWidth="1"/>
    <col min="9474" max="9475" width="10.375" style="22" customWidth="1"/>
    <col min="9476" max="9477" width="9.375" style="22" customWidth="1"/>
    <col min="9478" max="9478" width="10.375" style="22" customWidth="1"/>
    <col min="9479" max="9479" width="8.25" style="22" customWidth="1"/>
    <col min="9480" max="9480" width="9.25" style="22" customWidth="1"/>
    <col min="9481" max="9481" width="8.75" style="22"/>
    <col min="9482" max="9482" width="9" style="22" customWidth="1"/>
    <col min="9483" max="9483" width="8.75" style="22"/>
    <col min="9484" max="9484" width="9.875" style="22" customWidth="1"/>
    <col min="9485" max="9728" width="8.75" style="22"/>
    <col min="9729" max="9729" width="10.625" style="22" customWidth="1"/>
    <col min="9730" max="9731" width="10.375" style="22" customWidth="1"/>
    <col min="9732" max="9733" width="9.375" style="22" customWidth="1"/>
    <col min="9734" max="9734" width="10.375" style="22" customWidth="1"/>
    <col min="9735" max="9735" width="8.25" style="22" customWidth="1"/>
    <col min="9736" max="9736" width="9.25" style="22" customWidth="1"/>
    <col min="9737" max="9737" width="8.75" style="22"/>
    <col min="9738" max="9738" width="9" style="22" customWidth="1"/>
    <col min="9739" max="9739" width="8.75" style="22"/>
    <col min="9740" max="9740" width="9.875" style="22" customWidth="1"/>
    <col min="9741" max="9984" width="8.75" style="22"/>
    <col min="9985" max="9985" width="10.625" style="22" customWidth="1"/>
    <col min="9986" max="9987" width="10.375" style="22" customWidth="1"/>
    <col min="9988" max="9989" width="9.375" style="22" customWidth="1"/>
    <col min="9990" max="9990" width="10.375" style="22" customWidth="1"/>
    <col min="9991" max="9991" width="8.25" style="22" customWidth="1"/>
    <col min="9992" max="9992" width="9.25" style="22" customWidth="1"/>
    <col min="9993" max="9993" width="8.75" style="22"/>
    <col min="9994" max="9994" width="9" style="22" customWidth="1"/>
    <col min="9995" max="9995" width="8.75" style="22"/>
    <col min="9996" max="9996" width="9.875" style="22" customWidth="1"/>
    <col min="9997" max="10240" width="8.75" style="22"/>
    <col min="10241" max="10241" width="10.625" style="22" customWidth="1"/>
    <col min="10242" max="10243" width="10.375" style="22" customWidth="1"/>
    <col min="10244" max="10245" width="9.375" style="22" customWidth="1"/>
    <col min="10246" max="10246" width="10.375" style="22" customWidth="1"/>
    <col min="10247" max="10247" width="8.25" style="22" customWidth="1"/>
    <col min="10248" max="10248" width="9.25" style="22" customWidth="1"/>
    <col min="10249" max="10249" width="8.75" style="22"/>
    <col min="10250" max="10250" width="9" style="22" customWidth="1"/>
    <col min="10251" max="10251" width="8.75" style="22"/>
    <col min="10252" max="10252" width="9.875" style="22" customWidth="1"/>
    <col min="10253" max="10496" width="8.75" style="22"/>
    <col min="10497" max="10497" width="10.625" style="22" customWidth="1"/>
    <col min="10498" max="10499" width="10.375" style="22" customWidth="1"/>
    <col min="10500" max="10501" width="9.375" style="22" customWidth="1"/>
    <col min="10502" max="10502" width="10.375" style="22" customWidth="1"/>
    <col min="10503" max="10503" width="8.25" style="22" customWidth="1"/>
    <col min="10504" max="10504" width="9.25" style="22" customWidth="1"/>
    <col min="10505" max="10505" width="8.75" style="22"/>
    <col min="10506" max="10506" width="9" style="22" customWidth="1"/>
    <col min="10507" max="10507" width="8.75" style="22"/>
    <col min="10508" max="10508" width="9.875" style="22" customWidth="1"/>
    <col min="10509" max="10752" width="8.75" style="22"/>
    <col min="10753" max="10753" width="10.625" style="22" customWidth="1"/>
    <col min="10754" max="10755" width="10.375" style="22" customWidth="1"/>
    <col min="10756" max="10757" width="9.375" style="22" customWidth="1"/>
    <col min="10758" max="10758" width="10.375" style="22" customWidth="1"/>
    <col min="10759" max="10759" width="8.25" style="22" customWidth="1"/>
    <col min="10760" max="10760" width="9.25" style="22" customWidth="1"/>
    <col min="10761" max="10761" width="8.75" style="22"/>
    <col min="10762" max="10762" width="9" style="22" customWidth="1"/>
    <col min="10763" max="10763" width="8.75" style="22"/>
    <col min="10764" max="10764" width="9.875" style="22" customWidth="1"/>
    <col min="10765" max="11008" width="8.75" style="22"/>
    <col min="11009" max="11009" width="10.625" style="22" customWidth="1"/>
    <col min="11010" max="11011" width="10.375" style="22" customWidth="1"/>
    <col min="11012" max="11013" width="9.375" style="22" customWidth="1"/>
    <col min="11014" max="11014" width="10.375" style="22" customWidth="1"/>
    <col min="11015" max="11015" width="8.25" style="22" customWidth="1"/>
    <col min="11016" max="11016" width="9.25" style="22" customWidth="1"/>
    <col min="11017" max="11017" width="8.75" style="22"/>
    <col min="11018" max="11018" width="9" style="22" customWidth="1"/>
    <col min="11019" max="11019" width="8.75" style="22"/>
    <col min="11020" max="11020" width="9.875" style="22" customWidth="1"/>
    <col min="11021" max="11264" width="8.75" style="22"/>
    <col min="11265" max="11265" width="10.625" style="22" customWidth="1"/>
    <col min="11266" max="11267" width="10.375" style="22" customWidth="1"/>
    <col min="11268" max="11269" width="9.375" style="22" customWidth="1"/>
    <col min="11270" max="11270" width="10.375" style="22" customWidth="1"/>
    <col min="11271" max="11271" width="8.25" style="22" customWidth="1"/>
    <col min="11272" max="11272" width="9.25" style="22" customWidth="1"/>
    <col min="11273" max="11273" width="8.75" style="22"/>
    <col min="11274" max="11274" width="9" style="22" customWidth="1"/>
    <col min="11275" max="11275" width="8.75" style="22"/>
    <col min="11276" max="11276" width="9.875" style="22" customWidth="1"/>
    <col min="11277" max="11520" width="8.75" style="22"/>
    <col min="11521" max="11521" width="10.625" style="22" customWidth="1"/>
    <col min="11522" max="11523" width="10.375" style="22" customWidth="1"/>
    <col min="11524" max="11525" width="9.375" style="22" customWidth="1"/>
    <col min="11526" max="11526" width="10.375" style="22" customWidth="1"/>
    <col min="11527" max="11527" width="8.25" style="22" customWidth="1"/>
    <col min="11528" max="11528" width="9.25" style="22" customWidth="1"/>
    <col min="11529" max="11529" width="8.75" style="22"/>
    <col min="11530" max="11530" width="9" style="22" customWidth="1"/>
    <col min="11531" max="11531" width="8.75" style="22"/>
    <col min="11532" max="11532" width="9.875" style="22" customWidth="1"/>
    <col min="11533" max="11776" width="8.75" style="22"/>
    <col min="11777" max="11777" width="10.625" style="22" customWidth="1"/>
    <col min="11778" max="11779" width="10.375" style="22" customWidth="1"/>
    <col min="11780" max="11781" width="9.375" style="22" customWidth="1"/>
    <col min="11782" max="11782" width="10.375" style="22" customWidth="1"/>
    <col min="11783" max="11783" width="8.25" style="22" customWidth="1"/>
    <col min="11784" max="11784" width="9.25" style="22" customWidth="1"/>
    <col min="11785" max="11785" width="8.75" style="22"/>
    <col min="11786" max="11786" width="9" style="22" customWidth="1"/>
    <col min="11787" max="11787" width="8.75" style="22"/>
    <col min="11788" max="11788" width="9.875" style="22" customWidth="1"/>
    <col min="11789" max="12032" width="8.75" style="22"/>
    <col min="12033" max="12033" width="10.625" style="22" customWidth="1"/>
    <col min="12034" max="12035" width="10.375" style="22" customWidth="1"/>
    <col min="12036" max="12037" width="9.375" style="22" customWidth="1"/>
    <col min="12038" max="12038" width="10.375" style="22" customWidth="1"/>
    <col min="12039" max="12039" width="8.25" style="22" customWidth="1"/>
    <col min="12040" max="12040" width="9.25" style="22" customWidth="1"/>
    <col min="12041" max="12041" width="8.75" style="22"/>
    <col min="12042" max="12042" width="9" style="22" customWidth="1"/>
    <col min="12043" max="12043" width="8.75" style="22"/>
    <col min="12044" max="12044" width="9.875" style="22" customWidth="1"/>
    <col min="12045" max="12288" width="8.75" style="22"/>
    <col min="12289" max="12289" width="10.625" style="22" customWidth="1"/>
    <col min="12290" max="12291" width="10.375" style="22" customWidth="1"/>
    <col min="12292" max="12293" width="9.375" style="22" customWidth="1"/>
    <col min="12294" max="12294" width="10.375" style="22" customWidth="1"/>
    <col min="12295" max="12295" width="8.25" style="22" customWidth="1"/>
    <col min="12296" max="12296" width="9.25" style="22" customWidth="1"/>
    <col min="12297" max="12297" width="8.75" style="22"/>
    <col min="12298" max="12298" width="9" style="22" customWidth="1"/>
    <col min="12299" max="12299" width="8.75" style="22"/>
    <col min="12300" max="12300" width="9.875" style="22" customWidth="1"/>
    <col min="12301" max="12544" width="8.75" style="22"/>
    <col min="12545" max="12545" width="10.625" style="22" customWidth="1"/>
    <col min="12546" max="12547" width="10.375" style="22" customWidth="1"/>
    <col min="12548" max="12549" width="9.375" style="22" customWidth="1"/>
    <col min="12550" max="12550" width="10.375" style="22" customWidth="1"/>
    <col min="12551" max="12551" width="8.25" style="22" customWidth="1"/>
    <col min="12552" max="12552" width="9.25" style="22" customWidth="1"/>
    <col min="12553" max="12553" width="8.75" style="22"/>
    <col min="12554" max="12554" width="9" style="22" customWidth="1"/>
    <col min="12555" max="12555" width="8.75" style="22"/>
    <col min="12556" max="12556" width="9.875" style="22" customWidth="1"/>
    <col min="12557" max="12800" width="8.75" style="22"/>
    <col min="12801" max="12801" width="10.625" style="22" customWidth="1"/>
    <col min="12802" max="12803" width="10.375" style="22" customWidth="1"/>
    <col min="12804" max="12805" width="9.375" style="22" customWidth="1"/>
    <col min="12806" max="12806" width="10.375" style="22" customWidth="1"/>
    <col min="12807" max="12807" width="8.25" style="22" customWidth="1"/>
    <col min="12808" max="12808" width="9.25" style="22" customWidth="1"/>
    <col min="12809" max="12809" width="8.75" style="22"/>
    <col min="12810" max="12810" width="9" style="22" customWidth="1"/>
    <col min="12811" max="12811" width="8.75" style="22"/>
    <col min="12812" max="12812" width="9.875" style="22" customWidth="1"/>
    <col min="12813" max="13056" width="8.75" style="22"/>
    <col min="13057" max="13057" width="10.625" style="22" customWidth="1"/>
    <col min="13058" max="13059" width="10.375" style="22" customWidth="1"/>
    <col min="13060" max="13061" width="9.375" style="22" customWidth="1"/>
    <col min="13062" max="13062" width="10.375" style="22" customWidth="1"/>
    <col min="13063" max="13063" width="8.25" style="22" customWidth="1"/>
    <col min="13064" max="13064" width="9.25" style="22" customWidth="1"/>
    <col min="13065" max="13065" width="8.75" style="22"/>
    <col min="13066" max="13066" width="9" style="22" customWidth="1"/>
    <col min="13067" max="13067" width="8.75" style="22"/>
    <col min="13068" max="13068" width="9.875" style="22" customWidth="1"/>
    <col min="13069" max="13312" width="8.75" style="22"/>
    <col min="13313" max="13313" width="10.625" style="22" customWidth="1"/>
    <col min="13314" max="13315" width="10.375" style="22" customWidth="1"/>
    <col min="13316" max="13317" width="9.375" style="22" customWidth="1"/>
    <col min="13318" max="13318" width="10.375" style="22" customWidth="1"/>
    <col min="13319" max="13319" width="8.25" style="22" customWidth="1"/>
    <col min="13320" max="13320" width="9.25" style="22" customWidth="1"/>
    <col min="13321" max="13321" width="8.75" style="22"/>
    <col min="13322" max="13322" width="9" style="22" customWidth="1"/>
    <col min="13323" max="13323" width="8.75" style="22"/>
    <col min="13324" max="13324" width="9.875" style="22" customWidth="1"/>
    <col min="13325" max="13568" width="8.75" style="22"/>
    <col min="13569" max="13569" width="10.625" style="22" customWidth="1"/>
    <col min="13570" max="13571" width="10.375" style="22" customWidth="1"/>
    <col min="13572" max="13573" width="9.375" style="22" customWidth="1"/>
    <col min="13574" max="13574" width="10.375" style="22" customWidth="1"/>
    <col min="13575" max="13575" width="8.25" style="22" customWidth="1"/>
    <col min="13576" max="13576" width="9.25" style="22" customWidth="1"/>
    <col min="13577" max="13577" width="8.75" style="22"/>
    <col min="13578" max="13578" width="9" style="22" customWidth="1"/>
    <col min="13579" max="13579" width="8.75" style="22"/>
    <col min="13580" max="13580" width="9.875" style="22" customWidth="1"/>
    <col min="13581" max="13824" width="8.75" style="22"/>
    <col min="13825" max="13825" width="10.625" style="22" customWidth="1"/>
    <col min="13826" max="13827" width="10.375" style="22" customWidth="1"/>
    <col min="13828" max="13829" width="9.375" style="22" customWidth="1"/>
    <col min="13830" max="13830" width="10.375" style="22" customWidth="1"/>
    <col min="13831" max="13831" width="8.25" style="22" customWidth="1"/>
    <col min="13832" max="13832" width="9.25" style="22" customWidth="1"/>
    <col min="13833" max="13833" width="8.75" style="22"/>
    <col min="13834" max="13834" width="9" style="22" customWidth="1"/>
    <col min="13835" max="13835" width="8.75" style="22"/>
    <col min="13836" max="13836" width="9.875" style="22" customWidth="1"/>
    <col min="13837" max="14080" width="8.75" style="22"/>
    <col min="14081" max="14081" width="10.625" style="22" customWidth="1"/>
    <col min="14082" max="14083" width="10.375" style="22" customWidth="1"/>
    <col min="14084" max="14085" width="9.375" style="22" customWidth="1"/>
    <col min="14086" max="14086" width="10.375" style="22" customWidth="1"/>
    <col min="14087" max="14087" width="8.25" style="22" customWidth="1"/>
    <col min="14088" max="14088" width="9.25" style="22" customWidth="1"/>
    <col min="14089" max="14089" width="8.75" style="22"/>
    <col min="14090" max="14090" width="9" style="22" customWidth="1"/>
    <col min="14091" max="14091" width="8.75" style="22"/>
    <col min="14092" max="14092" width="9.875" style="22" customWidth="1"/>
    <col min="14093" max="14336" width="8.75" style="22"/>
    <col min="14337" max="14337" width="10.625" style="22" customWidth="1"/>
    <col min="14338" max="14339" width="10.375" style="22" customWidth="1"/>
    <col min="14340" max="14341" width="9.375" style="22" customWidth="1"/>
    <col min="14342" max="14342" width="10.375" style="22" customWidth="1"/>
    <col min="14343" max="14343" width="8.25" style="22" customWidth="1"/>
    <col min="14344" max="14344" width="9.25" style="22" customWidth="1"/>
    <col min="14345" max="14345" width="8.75" style="22"/>
    <col min="14346" max="14346" width="9" style="22" customWidth="1"/>
    <col min="14347" max="14347" width="8.75" style="22"/>
    <col min="14348" max="14348" width="9.875" style="22" customWidth="1"/>
    <col min="14349" max="14592" width="8.75" style="22"/>
    <col min="14593" max="14593" width="10.625" style="22" customWidth="1"/>
    <col min="14594" max="14595" width="10.375" style="22" customWidth="1"/>
    <col min="14596" max="14597" width="9.375" style="22" customWidth="1"/>
    <col min="14598" max="14598" width="10.375" style="22" customWidth="1"/>
    <col min="14599" max="14599" width="8.25" style="22" customWidth="1"/>
    <col min="14600" max="14600" width="9.25" style="22" customWidth="1"/>
    <col min="14601" max="14601" width="8.75" style="22"/>
    <col min="14602" max="14602" width="9" style="22" customWidth="1"/>
    <col min="14603" max="14603" width="8.75" style="22"/>
    <col min="14604" max="14604" width="9.875" style="22" customWidth="1"/>
    <col min="14605" max="14848" width="8.75" style="22"/>
    <col min="14849" max="14849" width="10.625" style="22" customWidth="1"/>
    <col min="14850" max="14851" width="10.375" style="22" customWidth="1"/>
    <col min="14852" max="14853" width="9.375" style="22" customWidth="1"/>
    <col min="14854" max="14854" width="10.375" style="22" customWidth="1"/>
    <col min="14855" max="14855" width="8.25" style="22" customWidth="1"/>
    <col min="14856" max="14856" width="9.25" style="22" customWidth="1"/>
    <col min="14857" max="14857" width="8.75" style="22"/>
    <col min="14858" max="14858" width="9" style="22" customWidth="1"/>
    <col min="14859" max="14859" width="8.75" style="22"/>
    <col min="14860" max="14860" width="9.875" style="22" customWidth="1"/>
    <col min="14861" max="15104" width="8.75" style="22"/>
    <col min="15105" max="15105" width="10.625" style="22" customWidth="1"/>
    <col min="15106" max="15107" width="10.375" style="22" customWidth="1"/>
    <col min="15108" max="15109" width="9.375" style="22" customWidth="1"/>
    <col min="15110" max="15110" width="10.375" style="22" customWidth="1"/>
    <col min="15111" max="15111" width="8.25" style="22" customWidth="1"/>
    <col min="15112" max="15112" width="9.25" style="22" customWidth="1"/>
    <col min="15113" max="15113" width="8.75" style="22"/>
    <col min="15114" max="15114" width="9" style="22" customWidth="1"/>
    <col min="15115" max="15115" width="8.75" style="22"/>
    <col min="15116" max="15116" width="9.875" style="22" customWidth="1"/>
    <col min="15117" max="15360" width="8.75" style="22"/>
    <col min="15361" max="15361" width="10.625" style="22" customWidth="1"/>
    <col min="15362" max="15363" width="10.375" style="22" customWidth="1"/>
    <col min="15364" max="15365" width="9.375" style="22" customWidth="1"/>
    <col min="15366" max="15366" width="10.375" style="22" customWidth="1"/>
    <col min="15367" max="15367" width="8.25" style="22" customWidth="1"/>
    <col min="15368" max="15368" width="9.25" style="22" customWidth="1"/>
    <col min="15369" max="15369" width="8.75" style="22"/>
    <col min="15370" max="15370" width="9" style="22" customWidth="1"/>
    <col min="15371" max="15371" width="8.75" style="22"/>
    <col min="15372" max="15372" width="9.875" style="22" customWidth="1"/>
    <col min="15373" max="15616" width="8.75" style="22"/>
    <col min="15617" max="15617" width="10.625" style="22" customWidth="1"/>
    <col min="15618" max="15619" width="10.375" style="22" customWidth="1"/>
    <col min="15620" max="15621" width="9.375" style="22" customWidth="1"/>
    <col min="15622" max="15622" width="10.375" style="22" customWidth="1"/>
    <col min="15623" max="15623" width="8.25" style="22" customWidth="1"/>
    <col min="15624" max="15624" width="9.25" style="22" customWidth="1"/>
    <col min="15625" max="15625" width="8.75" style="22"/>
    <col min="15626" max="15626" width="9" style="22" customWidth="1"/>
    <col min="15627" max="15627" width="8.75" style="22"/>
    <col min="15628" max="15628" width="9.875" style="22" customWidth="1"/>
    <col min="15629" max="15872" width="8.75" style="22"/>
    <col min="15873" max="15873" width="10.625" style="22" customWidth="1"/>
    <col min="15874" max="15875" width="10.375" style="22" customWidth="1"/>
    <col min="15876" max="15877" width="9.375" style="22" customWidth="1"/>
    <col min="15878" max="15878" width="10.375" style="22" customWidth="1"/>
    <col min="15879" max="15879" width="8.25" style="22" customWidth="1"/>
    <col min="15880" max="15880" width="9.25" style="22" customWidth="1"/>
    <col min="15881" max="15881" width="8.75" style="22"/>
    <col min="15882" max="15882" width="9" style="22" customWidth="1"/>
    <col min="15883" max="15883" width="8.75" style="22"/>
    <col min="15884" max="15884" width="9.875" style="22" customWidth="1"/>
    <col min="15885" max="16128" width="8.75" style="22"/>
    <col min="16129" max="16129" width="10.625" style="22" customWidth="1"/>
    <col min="16130" max="16131" width="10.375" style="22" customWidth="1"/>
    <col min="16132" max="16133" width="9.375" style="22" customWidth="1"/>
    <col min="16134" max="16134" width="10.375" style="22" customWidth="1"/>
    <col min="16135" max="16135" width="8.25" style="22" customWidth="1"/>
    <col min="16136" max="16136" width="9.25" style="22" customWidth="1"/>
    <col min="16137" max="16137" width="8.75" style="22"/>
    <col min="16138" max="16138" width="9" style="22" customWidth="1"/>
    <col min="16139" max="16139" width="8.75" style="22"/>
    <col min="16140" max="16140" width="9.875" style="22" customWidth="1"/>
    <col min="16141" max="16384" width="8.75" style="22"/>
  </cols>
  <sheetData>
    <row r="1" spans="1:25" ht="18" customHeight="1">
      <c r="A1" s="1" t="s">
        <v>649</v>
      </c>
      <c r="B1" s="31"/>
      <c r="C1" s="31"/>
      <c r="D1" s="31"/>
      <c r="E1" s="31"/>
      <c r="F1" s="31"/>
      <c r="G1" s="31"/>
      <c r="H1" s="31"/>
    </row>
    <row r="2" spans="1:25" ht="28.15" customHeight="1">
      <c r="A2" s="346" t="s">
        <v>650</v>
      </c>
      <c r="B2" s="346"/>
      <c r="C2" s="346"/>
      <c r="D2" s="346"/>
      <c r="E2" s="346"/>
      <c r="F2" s="346"/>
      <c r="G2" s="346"/>
      <c r="H2" s="346"/>
    </row>
    <row r="3" spans="1:25" ht="24" customHeight="1">
      <c r="A3" s="32"/>
      <c r="B3" s="33"/>
      <c r="C3" s="33"/>
      <c r="D3" s="34"/>
      <c r="E3" s="34"/>
      <c r="F3" s="34"/>
      <c r="G3" s="34"/>
      <c r="H3" s="33" t="s">
        <v>2</v>
      </c>
    </row>
    <row r="4" spans="1:25" ht="48" customHeight="1">
      <c r="A4" s="352" t="s">
        <v>598</v>
      </c>
      <c r="B4" s="351" t="s">
        <v>476</v>
      </c>
      <c r="C4" s="348" t="s">
        <v>651</v>
      </c>
      <c r="D4" s="349"/>
      <c r="E4" s="350"/>
      <c r="F4" s="351" t="s">
        <v>652</v>
      </c>
      <c r="G4" s="351"/>
      <c r="H4" s="351"/>
    </row>
    <row r="5" spans="1:25" ht="51.75" customHeight="1">
      <c r="A5" s="352"/>
      <c r="B5" s="351"/>
      <c r="C5" s="35" t="s">
        <v>653</v>
      </c>
      <c r="D5" s="35" t="s">
        <v>654</v>
      </c>
      <c r="E5" s="35" t="s">
        <v>655</v>
      </c>
      <c r="F5" s="35" t="s">
        <v>653</v>
      </c>
      <c r="G5" s="35" t="s">
        <v>656</v>
      </c>
      <c r="H5" s="35" t="s">
        <v>657</v>
      </c>
    </row>
    <row r="6" spans="1:25" ht="54.75" customHeight="1">
      <c r="A6" s="26" t="s">
        <v>477</v>
      </c>
      <c r="B6" s="27">
        <f>C6+F6</f>
        <v>87100</v>
      </c>
      <c r="C6" s="27">
        <f>SUM(D6:E6)</f>
        <v>7000</v>
      </c>
      <c r="D6" s="27"/>
      <c r="E6" s="27">
        <v>7000</v>
      </c>
      <c r="F6" s="27">
        <f>SUM(G6:H6)</f>
        <v>80100</v>
      </c>
      <c r="G6" s="27">
        <v>80100</v>
      </c>
      <c r="H6" s="35"/>
      <c r="K6" s="37"/>
      <c r="L6" s="37"/>
      <c r="M6" s="37"/>
      <c r="N6" s="37"/>
      <c r="O6" s="37"/>
      <c r="P6" s="37"/>
      <c r="Q6" s="37"/>
      <c r="S6" s="37"/>
      <c r="T6" s="37"/>
      <c r="U6" s="37"/>
      <c r="V6" s="37"/>
      <c r="W6" s="37"/>
      <c r="X6" s="37"/>
      <c r="Y6" s="37"/>
    </row>
    <row r="7" spans="1:25">
      <c r="B7" s="36"/>
      <c r="C7" s="36"/>
      <c r="D7" s="36"/>
      <c r="E7" s="36"/>
      <c r="F7" s="36"/>
      <c r="G7" s="36"/>
      <c r="H7" s="36"/>
    </row>
    <row r="8" spans="1:25">
      <c r="B8" s="36"/>
      <c r="C8" s="36"/>
      <c r="D8" s="36"/>
      <c r="E8" s="36"/>
      <c r="F8" s="36"/>
      <c r="G8" s="36"/>
      <c r="H8" s="36"/>
    </row>
    <row r="9" spans="1:25">
      <c r="B9" s="36"/>
      <c r="C9" s="36"/>
      <c r="D9" s="36"/>
      <c r="E9" s="36"/>
      <c r="F9" s="36"/>
      <c r="G9" s="36"/>
      <c r="H9" s="36"/>
    </row>
  </sheetData>
  <mergeCells count="5">
    <mergeCell ref="A2:H2"/>
    <mergeCell ref="C4:E4"/>
    <mergeCell ref="F4:H4"/>
    <mergeCell ref="A4:A5"/>
    <mergeCell ref="B4:B5"/>
  </mergeCells>
  <phoneticPr fontId="43" type="noConversion"/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M7"/>
  <sheetViews>
    <sheetView workbookViewId="0">
      <selection activeCell="F11" sqref="F11"/>
    </sheetView>
  </sheetViews>
  <sheetFormatPr defaultColWidth="8.75" defaultRowHeight="14.25"/>
  <cols>
    <col min="1" max="1" width="10.375" style="22" customWidth="1"/>
    <col min="2" max="2" width="11.25" style="22" customWidth="1"/>
    <col min="3" max="3" width="16.75" style="22" customWidth="1"/>
    <col min="4" max="4" width="12.5" style="22" customWidth="1"/>
    <col min="5" max="5" width="11.125" style="22" customWidth="1"/>
    <col min="6" max="6" width="9.75" style="22" customWidth="1"/>
    <col min="7" max="7" width="13.5" style="22" customWidth="1"/>
    <col min="8" max="258" width="8.75" style="22"/>
    <col min="259" max="259" width="10.375" style="22" customWidth="1"/>
    <col min="260" max="260" width="15.5" style="22" customWidth="1"/>
    <col min="261" max="261" width="18.25" style="22" customWidth="1"/>
    <col min="262" max="263" width="15.5" style="22" customWidth="1"/>
    <col min="264" max="514" width="8.75" style="22"/>
    <col min="515" max="515" width="10.375" style="22" customWidth="1"/>
    <col min="516" max="516" width="15.5" style="22" customWidth="1"/>
    <col min="517" max="517" width="18.25" style="22" customWidth="1"/>
    <col min="518" max="519" width="15.5" style="22" customWidth="1"/>
    <col min="520" max="770" width="8.75" style="22"/>
    <col min="771" max="771" width="10.375" style="22" customWidth="1"/>
    <col min="772" max="772" width="15.5" style="22" customWidth="1"/>
    <col min="773" max="773" width="18.25" style="22" customWidth="1"/>
    <col min="774" max="775" width="15.5" style="22" customWidth="1"/>
    <col min="776" max="1026" width="8.75" style="22"/>
    <col min="1027" max="1027" width="10.375" style="22" customWidth="1"/>
    <col min="1028" max="1028" width="15.5" style="22" customWidth="1"/>
    <col min="1029" max="1029" width="18.25" style="22" customWidth="1"/>
    <col min="1030" max="1031" width="15.5" style="22" customWidth="1"/>
    <col min="1032" max="1282" width="8.75" style="22"/>
    <col min="1283" max="1283" width="10.375" style="22" customWidth="1"/>
    <col min="1284" max="1284" width="15.5" style="22" customWidth="1"/>
    <col min="1285" max="1285" width="18.25" style="22" customWidth="1"/>
    <col min="1286" max="1287" width="15.5" style="22" customWidth="1"/>
    <col min="1288" max="1538" width="8.75" style="22"/>
    <col min="1539" max="1539" width="10.375" style="22" customWidth="1"/>
    <col min="1540" max="1540" width="15.5" style="22" customWidth="1"/>
    <col min="1541" max="1541" width="18.25" style="22" customWidth="1"/>
    <col min="1542" max="1543" width="15.5" style="22" customWidth="1"/>
    <col min="1544" max="1794" width="8.75" style="22"/>
    <col min="1795" max="1795" width="10.375" style="22" customWidth="1"/>
    <col min="1796" max="1796" width="15.5" style="22" customWidth="1"/>
    <col min="1797" max="1797" width="18.25" style="22" customWidth="1"/>
    <col min="1798" max="1799" width="15.5" style="22" customWidth="1"/>
    <col min="1800" max="2050" width="8.75" style="22"/>
    <col min="2051" max="2051" width="10.375" style="22" customWidth="1"/>
    <col min="2052" max="2052" width="15.5" style="22" customWidth="1"/>
    <col min="2053" max="2053" width="18.25" style="22" customWidth="1"/>
    <col min="2054" max="2055" width="15.5" style="22" customWidth="1"/>
    <col min="2056" max="2306" width="8.75" style="22"/>
    <col min="2307" max="2307" width="10.375" style="22" customWidth="1"/>
    <col min="2308" max="2308" width="15.5" style="22" customWidth="1"/>
    <col min="2309" max="2309" width="18.25" style="22" customWidth="1"/>
    <col min="2310" max="2311" width="15.5" style="22" customWidth="1"/>
    <col min="2312" max="2562" width="8.75" style="22"/>
    <col min="2563" max="2563" width="10.375" style="22" customWidth="1"/>
    <col min="2564" max="2564" width="15.5" style="22" customWidth="1"/>
    <col min="2565" max="2565" width="18.25" style="22" customWidth="1"/>
    <col min="2566" max="2567" width="15.5" style="22" customWidth="1"/>
    <col min="2568" max="2818" width="8.75" style="22"/>
    <col min="2819" max="2819" width="10.375" style="22" customWidth="1"/>
    <col min="2820" max="2820" width="15.5" style="22" customWidth="1"/>
    <col min="2821" max="2821" width="18.25" style="22" customWidth="1"/>
    <col min="2822" max="2823" width="15.5" style="22" customWidth="1"/>
    <col min="2824" max="3074" width="8.75" style="22"/>
    <col min="3075" max="3075" width="10.375" style="22" customWidth="1"/>
    <col min="3076" max="3076" width="15.5" style="22" customWidth="1"/>
    <col min="3077" max="3077" width="18.25" style="22" customWidth="1"/>
    <col min="3078" max="3079" width="15.5" style="22" customWidth="1"/>
    <col min="3080" max="3330" width="8.75" style="22"/>
    <col min="3331" max="3331" width="10.375" style="22" customWidth="1"/>
    <col min="3332" max="3332" width="15.5" style="22" customWidth="1"/>
    <col min="3333" max="3333" width="18.25" style="22" customWidth="1"/>
    <col min="3334" max="3335" width="15.5" style="22" customWidth="1"/>
    <col min="3336" max="3586" width="8.75" style="22"/>
    <col min="3587" max="3587" width="10.375" style="22" customWidth="1"/>
    <col min="3588" max="3588" width="15.5" style="22" customWidth="1"/>
    <col min="3589" max="3589" width="18.25" style="22" customWidth="1"/>
    <col min="3590" max="3591" width="15.5" style="22" customWidth="1"/>
    <col min="3592" max="3842" width="8.75" style="22"/>
    <col min="3843" max="3843" width="10.375" style="22" customWidth="1"/>
    <col min="3844" max="3844" width="15.5" style="22" customWidth="1"/>
    <col min="3845" max="3845" width="18.25" style="22" customWidth="1"/>
    <col min="3846" max="3847" width="15.5" style="22" customWidth="1"/>
    <col min="3848" max="4098" width="8.75" style="22"/>
    <col min="4099" max="4099" width="10.375" style="22" customWidth="1"/>
    <col min="4100" max="4100" width="15.5" style="22" customWidth="1"/>
    <col min="4101" max="4101" width="18.25" style="22" customWidth="1"/>
    <col min="4102" max="4103" width="15.5" style="22" customWidth="1"/>
    <col min="4104" max="4354" width="8.75" style="22"/>
    <col min="4355" max="4355" width="10.375" style="22" customWidth="1"/>
    <col min="4356" max="4356" width="15.5" style="22" customWidth="1"/>
    <col min="4357" max="4357" width="18.25" style="22" customWidth="1"/>
    <col min="4358" max="4359" width="15.5" style="22" customWidth="1"/>
    <col min="4360" max="4610" width="8.75" style="22"/>
    <col min="4611" max="4611" width="10.375" style="22" customWidth="1"/>
    <col min="4612" max="4612" width="15.5" style="22" customWidth="1"/>
    <col min="4613" max="4613" width="18.25" style="22" customWidth="1"/>
    <col min="4614" max="4615" width="15.5" style="22" customWidth="1"/>
    <col min="4616" max="4866" width="8.75" style="22"/>
    <col min="4867" max="4867" width="10.375" style="22" customWidth="1"/>
    <col min="4868" max="4868" width="15.5" style="22" customWidth="1"/>
    <col min="4869" max="4869" width="18.25" style="22" customWidth="1"/>
    <col min="4870" max="4871" width="15.5" style="22" customWidth="1"/>
    <col min="4872" max="5122" width="8.75" style="22"/>
    <col min="5123" max="5123" width="10.375" style="22" customWidth="1"/>
    <col min="5124" max="5124" width="15.5" style="22" customWidth="1"/>
    <col min="5125" max="5125" width="18.25" style="22" customWidth="1"/>
    <col min="5126" max="5127" width="15.5" style="22" customWidth="1"/>
    <col min="5128" max="5378" width="8.75" style="22"/>
    <col min="5379" max="5379" width="10.375" style="22" customWidth="1"/>
    <col min="5380" max="5380" width="15.5" style="22" customWidth="1"/>
    <col min="5381" max="5381" width="18.25" style="22" customWidth="1"/>
    <col min="5382" max="5383" width="15.5" style="22" customWidth="1"/>
    <col min="5384" max="5634" width="8.75" style="22"/>
    <col min="5635" max="5635" width="10.375" style="22" customWidth="1"/>
    <col min="5636" max="5636" width="15.5" style="22" customWidth="1"/>
    <col min="5637" max="5637" width="18.25" style="22" customWidth="1"/>
    <col min="5638" max="5639" width="15.5" style="22" customWidth="1"/>
    <col min="5640" max="5890" width="8.75" style="22"/>
    <col min="5891" max="5891" width="10.375" style="22" customWidth="1"/>
    <col min="5892" max="5892" width="15.5" style="22" customWidth="1"/>
    <col min="5893" max="5893" width="18.25" style="22" customWidth="1"/>
    <col min="5894" max="5895" width="15.5" style="22" customWidth="1"/>
    <col min="5896" max="6146" width="8.75" style="22"/>
    <col min="6147" max="6147" width="10.375" style="22" customWidth="1"/>
    <col min="6148" max="6148" width="15.5" style="22" customWidth="1"/>
    <col min="6149" max="6149" width="18.25" style="22" customWidth="1"/>
    <col min="6150" max="6151" width="15.5" style="22" customWidth="1"/>
    <col min="6152" max="6402" width="8.75" style="22"/>
    <col min="6403" max="6403" width="10.375" style="22" customWidth="1"/>
    <col min="6404" max="6404" width="15.5" style="22" customWidth="1"/>
    <col min="6405" max="6405" width="18.25" style="22" customWidth="1"/>
    <col min="6406" max="6407" width="15.5" style="22" customWidth="1"/>
    <col min="6408" max="6658" width="8.75" style="22"/>
    <col min="6659" max="6659" width="10.375" style="22" customWidth="1"/>
    <col min="6660" max="6660" width="15.5" style="22" customWidth="1"/>
    <col min="6661" max="6661" width="18.25" style="22" customWidth="1"/>
    <col min="6662" max="6663" width="15.5" style="22" customWidth="1"/>
    <col min="6664" max="6914" width="8.75" style="22"/>
    <col min="6915" max="6915" width="10.375" style="22" customWidth="1"/>
    <col min="6916" max="6916" width="15.5" style="22" customWidth="1"/>
    <col min="6917" max="6917" width="18.25" style="22" customWidth="1"/>
    <col min="6918" max="6919" width="15.5" style="22" customWidth="1"/>
    <col min="6920" max="7170" width="8.75" style="22"/>
    <col min="7171" max="7171" width="10.375" style="22" customWidth="1"/>
    <col min="7172" max="7172" width="15.5" style="22" customWidth="1"/>
    <col min="7173" max="7173" width="18.25" style="22" customWidth="1"/>
    <col min="7174" max="7175" width="15.5" style="22" customWidth="1"/>
    <col min="7176" max="7426" width="8.75" style="22"/>
    <col min="7427" max="7427" width="10.375" style="22" customWidth="1"/>
    <col min="7428" max="7428" width="15.5" style="22" customWidth="1"/>
    <col min="7429" max="7429" width="18.25" style="22" customWidth="1"/>
    <col min="7430" max="7431" width="15.5" style="22" customWidth="1"/>
    <col min="7432" max="7682" width="8.75" style="22"/>
    <col min="7683" max="7683" width="10.375" style="22" customWidth="1"/>
    <col min="7684" max="7684" width="15.5" style="22" customWidth="1"/>
    <col min="7685" max="7685" width="18.25" style="22" customWidth="1"/>
    <col min="7686" max="7687" width="15.5" style="22" customWidth="1"/>
    <col min="7688" max="7938" width="8.75" style="22"/>
    <col min="7939" max="7939" width="10.375" style="22" customWidth="1"/>
    <col min="7940" max="7940" width="15.5" style="22" customWidth="1"/>
    <col min="7941" max="7941" width="18.25" style="22" customWidth="1"/>
    <col min="7942" max="7943" width="15.5" style="22" customWidth="1"/>
    <col min="7944" max="8194" width="8.75" style="22"/>
    <col min="8195" max="8195" width="10.375" style="22" customWidth="1"/>
    <col min="8196" max="8196" width="15.5" style="22" customWidth="1"/>
    <col min="8197" max="8197" width="18.25" style="22" customWidth="1"/>
    <col min="8198" max="8199" width="15.5" style="22" customWidth="1"/>
    <col min="8200" max="8450" width="8.75" style="22"/>
    <col min="8451" max="8451" width="10.375" style="22" customWidth="1"/>
    <col min="8452" max="8452" width="15.5" style="22" customWidth="1"/>
    <col min="8453" max="8453" width="18.25" style="22" customWidth="1"/>
    <col min="8454" max="8455" width="15.5" style="22" customWidth="1"/>
    <col min="8456" max="8706" width="8.75" style="22"/>
    <col min="8707" max="8707" width="10.375" style="22" customWidth="1"/>
    <col min="8708" max="8708" width="15.5" style="22" customWidth="1"/>
    <col min="8709" max="8709" width="18.25" style="22" customWidth="1"/>
    <col min="8710" max="8711" width="15.5" style="22" customWidth="1"/>
    <col min="8712" max="8962" width="8.75" style="22"/>
    <col min="8963" max="8963" width="10.375" style="22" customWidth="1"/>
    <col min="8964" max="8964" width="15.5" style="22" customWidth="1"/>
    <col min="8965" max="8965" width="18.25" style="22" customWidth="1"/>
    <col min="8966" max="8967" width="15.5" style="22" customWidth="1"/>
    <col min="8968" max="9218" width="8.75" style="22"/>
    <col min="9219" max="9219" width="10.375" style="22" customWidth="1"/>
    <col min="9220" max="9220" width="15.5" style="22" customWidth="1"/>
    <col min="9221" max="9221" width="18.25" style="22" customWidth="1"/>
    <col min="9222" max="9223" width="15.5" style="22" customWidth="1"/>
    <col min="9224" max="9474" width="8.75" style="22"/>
    <col min="9475" max="9475" width="10.375" style="22" customWidth="1"/>
    <col min="9476" max="9476" width="15.5" style="22" customWidth="1"/>
    <col min="9477" max="9477" width="18.25" style="22" customWidth="1"/>
    <col min="9478" max="9479" width="15.5" style="22" customWidth="1"/>
    <col min="9480" max="9730" width="8.75" style="22"/>
    <col min="9731" max="9731" width="10.375" style="22" customWidth="1"/>
    <col min="9732" max="9732" width="15.5" style="22" customWidth="1"/>
    <col min="9733" max="9733" width="18.25" style="22" customWidth="1"/>
    <col min="9734" max="9735" width="15.5" style="22" customWidth="1"/>
    <col min="9736" max="9986" width="8.75" style="22"/>
    <col min="9987" max="9987" width="10.375" style="22" customWidth="1"/>
    <col min="9988" max="9988" width="15.5" style="22" customWidth="1"/>
    <col min="9989" max="9989" width="18.25" style="22" customWidth="1"/>
    <col min="9990" max="9991" width="15.5" style="22" customWidth="1"/>
    <col min="9992" max="10242" width="8.75" style="22"/>
    <col min="10243" max="10243" width="10.375" style="22" customWidth="1"/>
    <col min="10244" max="10244" width="15.5" style="22" customWidth="1"/>
    <col min="10245" max="10245" width="18.25" style="22" customWidth="1"/>
    <col min="10246" max="10247" width="15.5" style="22" customWidth="1"/>
    <col min="10248" max="10498" width="8.75" style="22"/>
    <col min="10499" max="10499" width="10.375" style="22" customWidth="1"/>
    <col min="10500" max="10500" width="15.5" style="22" customWidth="1"/>
    <col min="10501" max="10501" width="18.25" style="22" customWidth="1"/>
    <col min="10502" max="10503" width="15.5" style="22" customWidth="1"/>
    <col min="10504" max="10754" width="8.75" style="22"/>
    <col min="10755" max="10755" width="10.375" style="22" customWidth="1"/>
    <col min="10756" max="10756" width="15.5" style="22" customWidth="1"/>
    <col min="10757" max="10757" width="18.25" style="22" customWidth="1"/>
    <col min="10758" max="10759" width="15.5" style="22" customWidth="1"/>
    <col min="10760" max="11010" width="8.75" style="22"/>
    <col min="11011" max="11011" width="10.375" style="22" customWidth="1"/>
    <col min="11012" max="11012" width="15.5" style="22" customWidth="1"/>
    <col min="11013" max="11013" width="18.25" style="22" customWidth="1"/>
    <col min="11014" max="11015" width="15.5" style="22" customWidth="1"/>
    <col min="11016" max="11266" width="8.75" style="22"/>
    <col min="11267" max="11267" width="10.375" style="22" customWidth="1"/>
    <col min="11268" max="11268" width="15.5" style="22" customWidth="1"/>
    <col min="11269" max="11269" width="18.25" style="22" customWidth="1"/>
    <col min="11270" max="11271" width="15.5" style="22" customWidth="1"/>
    <col min="11272" max="11522" width="8.75" style="22"/>
    <col min="11523" max="11523" width="10.375" style="22" customWidth="1"/>
    <col min="11524" max="11524" width="15.5" style="22" customWidth="1"/>
    <col min="11525" max="11525" width="18.25" style="22" customWidth="1"/>
    <col min="11526" max="11527" width="15.5" style="22" customWidth="1"/>
    <col min="11528" max="11778" width="8.75" style="22"/>
    <col min="11779" max="11779" width="10.375" style="22" customWidth="1"/>
    <col min="11780" max="11780" width="15.5" style="22" customWidth="1"/>
    <col min="11781" max="11781" width="18.25" style="22" customWidth="1"/>
    <col min="11782" max="11783" width="15.5" style="22" customWidth="1"/>
    <col min="11784" max="12034" width="8.75" style="22"/>
    <col min="12035" max="12035" width="10.375" style="22" customWidth="1"/>
    <col min="12036" max="12036" width="15.5" style="22" customWidth="1"/>
    <col min="12037" max="12037" width="18.25" style="22" customWidth="1"/>
    <col min="12038" max="12039" width="15.5" style="22" customWidth="1"/>
    <col min="12040" max="12290" width="8.75" style="22"/>
    <col min="12291" max="12291" width="10.375" style="22" customWidth="1"/>
    <col min="12292" max="12292" width="15.5" style="22" customWidth="1"/>
    <col min="12293" max="12293" width="18.25" style="22" customWidth="1"/>
    <col min="12294" max="12295" width="15.5" style="22" customWidth="1"/>
    <col min="12296" max="12546" width="8.75" style="22"/>
    <col min="12547" max="12547" width="10.375" style="22" customWidth="1"/>
    <col min="12548" max="12548" width="15.5" style="22" customWidth="1"/>
    <col min="12549" max="12549" width="18.25" style="22" customWidth="1"/>
    <col min="12550" max="12551" width="15.5" style="22" customWidth="1"/>
    <col min="12552" max="12802" width="8.75" style="22"/>
    <col min="12803" max="12803" width="10.375" style="22" customWidth="1"/>
    <col min="12804" max="12804" width="15.5" style="22" customWidth="1"/>
    <col min="12805" max="12805" width="18.25" style="22" customWidth="1"/>
    <col min="12806" max="12807" width="15.5" style="22" customWidth="1"/>
    <col min="12808" max="13058" width="8.75" style="22"/>
    <col min="13059" max="13059" width="10.375" style="22" customWidth="1"/>
    <col min="13060" max="13060" width="15.5" style="22" customWidth="1"/>
    <col min="13061" max="13061" width="18.25" style="22" customWidth="1"/>
    <col min="13062" max="13063" width="15.5" style="22" customWidth="1"/>
    <col min="13064" max="13314" width="8.75" style="22"/>
    <col min="13315" max="13315" width="10.375" style="22" customWidth="1"/>
    <col min="13316" max="13316" width="15.5" style="22" customWidth="1"/>
    <col min="13317" max="13317" width="18.25" style="22" customWidth="1"/>
    <col min="13318" max="13319" width="15.5" style="22" customWidth="1"/>
    <col min="13320" max="13570" width="8.75" style="22"/>
    <col min="13571" max="13571" width="10.375" style="22" customWidth="1"/>
    <col min="13572" max="13572" width="15.5" style="22" customWidth="1"/>
    <col min="13573" max="13573" width="18.25" style="22" customWidth="1"/>
    <col min="13574" max="13575" width="15.5" style="22" customWidth="1"/>
    <col min="13576" max="13826" width="8.75" style="22"/>
    <col min="13827" max="13827" width="10.375" style="22" customWidth="1"/>
    <col min="13828" max="13828" width="15.5" style="22" customWidth="1"/>
    <col min="13829" max="13829" width="18.25" style="22" customWidth="1"/>
    <col min="13830" max="13831" width="15.5" style="22" customWidth="1"/>
    <col min="13832" max="14082" width="8.75" style="22"/>
    <col min="14083" max="14083" width="10.375" style="22" customWidth="1"/>
    <col min="14084" max="14084" width="15.5" style="22" customWidth="1"/>
    <col min="14085" max="14085" width="18.25" style="22" customWidth="1"/>
    <col min="14086" max="14087" width="15.5" style="22" customWidth="1"/>
    <col min="14088" max="14338" width="8.75" style="22"/>
    <col min="14339" max="14339" width="10.375" style="22" customWidth="1"/>
    <col min="14340" max="14340" width="15.5" style="22" customWidth="1"/>
    <col min="14341" max="14341" width="18.25" style="22" customWidth="1"/>
    <col min="14342" max="14343" width="15.5" style="22" customWidth="1"/>
    <col min="14344" max="14594" width="8.75" style="22"/>
    <col min="14595" max="14595" width="10.375" style="22" customWidth="1"/>
    <col min="14596" max="14596" width="15.5" style="22" customWidth="1"/>
    <col min="14597" max="14597" width="18.25" style="22" customWidth="1"/>
    <col min="14598" max="14599" width="15.5" style="22" customWidth="1"/>
    <col min="14600" max="14850" width="8.75" style="22"/>
    <col min="14851" max="14851" width="10.375" style="22" customWidth="1"/>
    <col min="14852" max="14852" width="15.5" style="22" customWidth="1"/>
    <col min="14853" max="14853" width="18.25" style="22" customWidth="1"/>
    <col min="14854" max="14855" width="15.5" style="22" customWidth="1"/>
    <col min="14856" max="15106" width="8.75" style="22"/>
    <col min="15107" max="15107" width="10.375" style="22" customWidth="1"/>
    <col min="15108" max="15108" width="15.5" style="22" customWidth="1"/>
    <col min="15109" max="15109" width="18.25" style="22" customWidth="1"/>
    <col min="15110" max="15111" width="15.5" style="22" customWidth="1"/>
    <col min="15112" max="15362" width="8.75" style="22"/>
    <col min="15363" max="15363" width="10.375" style="22" customWidth="1"/>
    <col min="15364" max="15364" width="15.5" style="22" customWidth="1"/>
    <col min="15365" max="15365" width="18.25" style="22" customWidth="1"/>
    <col min="15366" max="15367" width="15.5" style="22" customWidth="1"/>
    <col min="15368" max="15618" width="8.75" style="22"/>
    <col min="15619" max="15619" width="10.375" style="22" customWidth="1"/>
    <col min="15620" max="15620" width="15.5" style="22" customWidth="1"/>
    <col min="15621" max="15621" width="18.25" style="22" customWidth="1"/>
    <col min="15622" max="15623" width="15.5" style="22" customWidth="1"/>
    <col min="15624" max="15874" width="8.75" style="22"/>
    <col min="15875" max="15875" width="10.375" style="22" customWidth="1"/>
    <col min="15876" max="15876" width="15.5" style="22" customWidth="1"/>
    <col min="15877" max="15877" width="18.25" style="22" customWidth="1"/>
    <col min="15878" max="15879" width="15.5" style="22" customWidth="1"/>
    <col min="15880" max="16130" width="8.75" style="22"/>
    <col min="16131" max="16131" width="10.375" style="22" customWidth="1"/>
    <col min="16132" max="16132" width="15.5" style="22" customWidth="1"/>
    <col min="16133" max="16133" width="18.25" style="22" customWidth="1"/>
    <col min="16134" max="16135" width="15.5" style="22" customWidth="1"/>
    <col min="16136" max="16384" width="8.75" style="22"/>
  </cols>
  <sheetData>
    <row r="1" spans="1:13" ht="18" customHeight="1">
      <c r="A1" s="1" t="s">
        <v>658</v>
      </c>
      <c r="B1" s="23"/>
      <c r="C1" s="23"/>
      <c r="D1" s="23"/>
      <c r="E1" s="23"/>
      <c r="F1" s="23"/>
      <c r="G1" s="23"/>
    </row>
    <row r="2" spans="1:13" ht="28.15" customHeight="1">
      <c r="A2" s="353" t="s">
        <v>659</v>
      </c>
      <c r="B2" s="353"/>
      <c r="C2" s="353"/>
      <c r="D2" s="353"/>
      <c r="E2" s="353"/>
      <c r="F2" s="353"/>
      <c r="G2" s="353"/>
    </row>
    <row r="3" spans="1:13" ht="21" customHeight="1">
      <c r="A3" s="24"/>
      <c r="B3" s="24"/>
      <c r="C3" s="24"/>
      <c r="D3" s="24"/>
      <c r="E3" s="24"/>
      <c r="F3" s="24"/>
      <c r="G3" s="24" t="s">
        <v>2</v>
      </c>
    </row>
    <row r="4" spans="1:13" ht="36.75" customHeight="1">
      <c r="A4" s="352" t="s">
        <v>598</v>
      </c>
      <c r="B4" s="354" t="s">
        <v>660</v>
      </c>
      <c r="C4" s="354"/>
      <c r="D4" s="354"/>
      <c r="E4" s="355" t="s">
        <v>661</v>
      </c>
      <c r="F4" s="356"/>
      <c r="G4" s="357"/>
    </row>
    <row r="5" spans="1:13" ht="72.75" customHeight="1">
      <c r="A5" s="352"/>
      <c r="B5" s="25" t="s">
        <v>476</v>
      </c>
      <c r="C5" s="25" t="s">
        <v>662</v>
      </c>
      <c r="D5" s="25" t="s">
        <v>663</v>
      </c>
      <c r="E5" s="25" t="s">
        <v>476</v>
      </c>
      <c r="F5" s="25" t="s">
        <v>664</v>
      </c>
      <c r="G5" s="25" t="s">
        <v>665</v>
      </c>
    </row>
    <row r="6" spans="1:13" ht="52.5" customHeight="1">
      <c r="A6" s="26" t="s">
        <v>477</v>
      </c>
      <c r="B6" s="27">
        <f>C6+D6</f>
        <v>7093</v>
      </c>
      <c r="C6" s="27">
        <v>93</v>
      </c>
      <c r="D6" s="27">
        <v>7000</v>
      </c>
      <c r="E6" s="28">
        <f>F6+G6</f>
        <v>11759.971799999999</v>
      </c>
      <c r="F6" s="27">
        <v>1905.9967999999999</v>
      </c>
      <c r="G6" s="27">
        <v>9853.9750000000004</v>
      </c>
      <c r="K6" s="30"/>
      <c r="L6" s="30"/>
      <c r="M6" s="30"/>
    </row>
    <row r="7" spans="1:13">
      <c r="A7" s="29"/>
      <c r="B7" s="29"/>
      <c r="C7" s="29"/>
      <c r="D7" s="29"/>
      <c r="E7" s="29"/>
      <c r="F7" s="29"/>
      <c r="G7" s="29"/>
    </row>
  </sheetData>
  <mergeCells count="4">
    <mergeCell ref="A2:G2"/>
    <mergeCell ref="B4:D4"/>
    <mergeCell ref="E4:G4"/>
    <mergeCell ref="A4:A5"/>
  </mergeCells>
  <phoneticPr fontId="4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8"/>
  <sheetViews>
    <sheetView topLeftCell="A16" workbookViewId="0">
      <selection activeCell="M14" sqref="M14"/>
    </sheetView>
  </sheetViews>
  <sheetFormatPr defaultColWidth="9" defaultRowHeight="13.5"/>
  <cols>
    <col min="1" max="1" width="20.125" style="179" customWidth="1"/>
    <col min="2" max="2" width="14.25" style="179" customWidth="1"/>
    <col min="3" max="3" width="12.625" style="179" customWidth="1"/>
    <col min="4" max="4" width="12.125" style="272" customWidth="1"/>
    <col min="5" max="5" width="13.125" style="179" customWidth="1"/>
    <col min="6" max="6" width="12.75" style="179" customWidth="1"/>
    <col min="7" max="7" width="10.375" style="273" hidden="1" customWidth="1"/>
    <col min="8" max="8" width="9.375" style="273" hidden="1" customWidth="1"/>
    <col min="9" max="9" width="11.125" style="179" hidden="1" customWidth="1"/>
    <col min="10" max="10" width="9" style="179" customWidth="1"/>
    <col min="11" max="16384" width="9" style="179"/>
  </cols>
  <sheetData>
    <row r="1" spans="1:9" ht="17.25" customHeight="1">
      <c r="A1" s="1" t="s">
        <v>81</v>
      </c>
      <c r="B1" s="274"/>
      <c r="C1" s="180"/>
      <c r="D1" s="275"/>
      <c r="E1" s="180"/>
      <c r="F1" s="180"/>
    </row>
    <row r="2" spans="1:9" ht="27" customHeight="1">
      <c r="A2" s="293" t="s">
        <v>699</v>
      </c>
      <c r="B2" s="293"/>
      <c r="C2" s="293"/>
      <c r="D2" s="293"/>
      <c r="E2" s="293"/>
      <c r="F2" s="293"/>
    </row>
    <row r="3" spans="1:9" ht="19.5" customHeight="1">
      <c r="A3" s="182"/>
      <c r="B3" s="182"/>
      <c r="C3" s="180"/>
      <c r="D3" s="275"/>
      <c r="E3" s="180"/>
      <c r="F3" s="276" t="s">
        <v>2</v>
      </c>
    </row>
    <row r="4" spans="1:9" ht="24.95" customHeight="1">
      <c r="A4" s="297" t="s">
        <v>3</v>
      </c>
      <c r="B4" s="298" t="s">
        <v>4</v>
      </c>
      <c r="C4" s="297" t="s">
        <v>5</v>
      </c>
      <c r="D4" s="294" t="s">
        <v>6</v>
      </c>
      <c r="E4" s="295"/>
      <c r="F4" s="296"/>
      <c r="I4" s="179" t="s">
        <v>82</v>
      </c>
    </row>
    <row r="5" spans="1:9" ht="24.95" customHeight="1">
      <c r="A5" s="297"/>
      <c r="B5" s="299"/>
      <c r="C5" s="297"/>
      <c r="D5" s="277" t="s">
        <v>8</v>
      </c>
      <c r="E5" s="16" t="s">
        <v>9</v>
      </c>
      <c r="F5" s="16" t="s">
        <v>10</v>
      </c>
    </row>
    <row r="6" spans="1:9" ht="18" customHeight="1">
      <c r="A6" s="278" t="s">
        <v>11</v>
      </c>
      <c r="B6" s="191">
        <v>190869.392655</v>
      </c>
      <c r="C6" s="191">
        <v>140233.79999999999</v>
      </c>
      <c r="D6" s="191">
        <v>137297</v>
      </c>
      <c r="E6" s="291">
        <v>97.9057830565812</v>
      </c>
      <c r="F6" s="188">
        <v>-16.720044643398701</v>
      </c>
      <c r="G6" s="273">
        <v>179824.85</v>
      </c>
      <c r="H6" s="279">
        <f>D6/G6*100-100</f>
        <v>-23.6495957038196</v>
      </c>
      <c r="I6" s="189">
        <v>150530</v>
      </c>
    </row>
    <row r="7" spans="1:9" ht="18" customHeight="1">
      <c r="A7" s="278" t="s">
        <v>12</v>
      </c>
      <c r="B7" s="187"/>
      <c r="C7" s="187"/>
      <c r="D7" s="187"/>
      <c r="E7" s="291"/>
      <c r="F7" s="188"/>
      <c r="G7" s="273">
        <v>468.1</v>
      </c>
      <c r="H7" s="279">
        <f>D7/G7*100-100</f>
        <v>-100</v>
      </c>
      <c r="I7" s="189"/>
    </row>
    <row r="8" spans="1:9" ht="18" customHeight="1">
      <c r="A8" s="278" t="s">
        <v>13</v>
      </c>
      <c r="B8" s="191">
        <v>55874.2934025</v>
      </c>
      <c r="C8" s="191">
        <v>51581</v>
      </c>
      <c r="D8" s="191">
        <v>51614</v>
      </c>
      <c r="E8" s="291">
        <v>100.063977045811</v>
      </c>
      <c r="F8" s="188">
        <v>6.9476388802552798</v>
      </c>
      <c r="G8" s="273">
        <v>54864.45</v>
      </c>
      <c r="H8" s="279">
        <f t="shared" ref="H8:H19" si="0">D8/G8*100-100</f>
        <v>-5.9245103158784902</v>
      </c>
      <c r="I8" s="189">
        <v>41557</v>
      </c>
    </row>
    <row r="9" spans="1:9" ht="18" customHeight="1">
      <c r="A9" s="278" t="s">
        <v>14</v>
      </c>
      <c r="B9" s="191">
        <v>28836.1415175</v>
      </c>
      <c r="C9" s="191">
        <v>26902</v>
      </c>
      <c r="D9" s="280">
        <v>29978</v>
      </c>
      <c r="E9" s="291">
        <v>111.43409411939599</v>
      </c>
      <c r="F9" s="188">
        <v>20.3597382262015</v>
      </c>
      <c r="G9" s="273">
        <v>25513.279999999999</v>
      </c>
      <c r="H9" s="279">
        <f t="shared" si="0"/>
        <v>17.499592369150498</v>
      </c>
      <c r="I9" s="189">
        <v>29962</v>
      </c>
    </row>
    <row r="10" spans="1:9" ht="18" customHeight="1">
      <c r="A10" s="278" t="s">
        <v>15</v>
      </c>
      <c r="B10" s="191">
        <v>378.58506749999998</v>
      </c>
      <c r="C10" s="191">
        <v>331</v>
      </c>
      <c r="D10" s="191">
        <v>329</v>
      </c>
      <c r="E10" s="291">
        <v>99.395770392749299</v>
      </c>
      <c r="F10" s="188">
        <v>0.61162079510703404</v>
      </c>
      <c r="G10" s="273">
        <v>169.8</v>
      </c>
      <c r="H10" s="279">
        <f t="shared" si="0"/>
        <v>93.757361601884597</v>
      </c>
      <c r="I10" s="189">
        <v>304</v>
      </c>
    </row>
    <row r="11" spans="1:9" ht="18" customHeight="1">
      <c r="A11" s="278" t="s">
        <v>16</v>
      </c>
      <c r="B11" s="191">
        <v>28822.248487500001</v>
      </c>
      <c r="C11" s="191">
        <v>21803</v>
      </c>
      <c r="D11" s="191">
        <v>24157</v>
      </c>
      <c r="E11" s="291">
        <v>110.796679356052</v>
      </c>
      <c r="F11" s="188">
        <v>-2.9644506929102201</v>
      </c>
      <c r="G11" s="273">
        <v>25514.37</v>
      </c>
      <c r="H11" s="279">
        <f t="shared" si="0"/>
        <v>-5.3200216191895002</v>
      </c>
      <c r="I11" s="189">
        <v>22598</v>
      </c>
    </row>
    <row r="12" spans="1:9" ht="18" customHeight="1">
      <c r="A12" s="278" t="s">
        <v>17</v>
      </c>
      <c r="B12" s="191">
        <v>23878.645312500001</v>
      </c>
      <c r="C12" s="191">
        <v>21939</v>
      </c>
      <c r="D12" s="191">
        <v>21998</v>
      </c>
      <c r="E12" s="291">
        <v>100.26892748074199</v>
      </c>
      <c r="F12" s="188">
        <v>6.6569696969696999</v>
      </c>
      <c r="G12" s="273">
        <v>16995.79</v>
      </c>
      <c r="H12" s="279">
        <f t="shared" si="0"/>
        <v>29.432053467358699</v>
      </c>
      <c r="I12" s="189">
        <v>18128</v>
      </c>
    </row>
    <row r="13" spans="1:9" ht="18" customHeight="1">
      <c r="A13" s="278" t="s">
        <v>18</v>
      </c>
      <c r="B13" s="191">
        <v>9641.7628199999999</v>
      </c>
      <c r="C13" s="191">
        <v>7845</v>
      </c>
      <c r="D13" s="191">
        <v>7990</v>
      </c>
      <c r="E13" s="291">
        <v>101.848311026131</v>
      </c>
      <c r="F13" s="188">
        <v>-4.0585975024015397</v>
      </c>
      <c r="G13" s="273">
        <v>6195.75</v>
      </c>
      <c r="H13" s="279">
        <f t="shared" si="0"/>
        <v>28.9593673082355</v>
      </c>
      <c r="I13" s="189">
        <v>7159</v>
      </c>
    </row>
    <row r="14" spans="1:9" ht="18" customHeight="1">
      <c r="A14" s="278" t="s">
        <v>19</v>
      </c>
      <c r="B14" s="191">
        <v>14056.273102499999</v>
      </c>
      <c r="C14" s="191">
        <v>13165</v>
      </c>
      <c r="D14" s="191">
        <v>13230</v>
      </c>
      <c r="E14" s="291">
        <v>100.49373338397299</v>
      </c>
      <c r="F14" s="188">
        <v>8.9696071163825106</v>
      </c>
      <c r="G14" s="273">
        <v>18906.68</v>
      </c>
      <c r="H14" s="279">
        <f t="shared" si="0"/>
        <v>-30.024731999483802</v>
      </c>
      <c r="I14" s="189">
        <v>12911</v>
      </c>
    </row>
    <row r="15" spans="1:9" ht="18" customHeight="1">
      <c r="A15" s="278" t="s">
        <v>20</v>
      </c>
      <c r="B15" s="191">
        <v>124662.15819</v>
      </c>
      <c r="C15" s="191">
        <v>43103</v>
      </c>
      <c r="D15" s="191">
        <v>44926</v>
      </c>
      <c r="E15" s="291">
        <v>104.229403985801</v>
      </c>
      <c r="F15" s="188">
        <v>-58.276681897544499</v>
      </c>
      <c r="G15" s="273">
        <v>33827.96</v>
      </c>
      <c r="H15" s="279">
        <f t="shared" si="0"/>
        <v>32.8072990508443</v>
      </c>
      <c r="I15" s="189">
        <v>83623</v>
      </c>
    </row>
    <row r="16" spans="1:9" ht="18" customHeight="1">
      <c r="A16" s="278" t="s">
        <v>21</v>
      </c>
      <c r="B16" s="191">
        <v>2334.0290399999999</v>
      </c>
      <c r="C16" s="191">
        <v>2227</v>
      </c>
      <c r="D16" s="191">
        <v>2433</v>
      </c>
      <c r="E16" s="291">
        <v>109.25011225864399</v>
      </c>
      <c r="F16" s="188">
        <v>20.6845238095238</v>
      </c>
      <c r="G16" s="273">
        <v>195.8</v>
      </c>
      <c r="H16" s="279">
        <f t="shared" si="0"/>
        <v>1142.59448416752</v>
      </c>
      <c r="I16" s="189">
        <v>2271</v>
      </c>
    </row>
    <row r="17" spans="1:9" ht="18" customHeight="1">
      <c r="A17" s="278" t="s">
        <v>22</v>
      </c>
      <c r="B17" s="191">
        <v>2632.7291850000001</v>
      </c>
      <c r="C17" s="191">
        <v>1916</v>
      </c>
      <c r="D17" s="191">
        <v>1916</v>
      </c>
      <c r="E17" s="291">
        <v>100</v>
      </c>
      <c r="F17" s="188">
        <v>-15.7431838170624</v>
      </c>
      <c r="G17" s="273">
        <v>4588.68</v>
      </c>
      <c r="H17" s="279">
        <f t="shared" si="0"/>
        <v>-58.245072657060398</v>
      </c>
      <c r="I17" s="189">
        <v>2575</v>
      </c>
    </row>
    <row r="18" spans="1:9" ht="18" customHeight="1">
      <c r="A18" s="278" t="s">
        <v>23</v>
      </c>
      <c r="B18" s="191">
        <v>97935.441727500001</v>
      </c>
      <c r="C18" s="191">
        <v>80261</v>
      </c>
      <c r="D18" s="191">
        <v>77804</v>
      </c>
      <c r="E18" s="291">
        <v>96.9387373693326</v>
      </c>
      <c r="F18" s="188">
        <v>-8.0233121726897707</v>
      </c>
      <c r="G18" s="273">
        <v>101408.65</v>
      </c>
      <c r="H18" s="279">
        <f t="shared" si="0"/>
        <v>-23.276761893585999</v>
      </c>
      <c r="I18" s="189">
        <v>67492</v>
      </c>
    </row>
    <row r="19" spans="1:9" ht="18" customHeight="1">
      <c r="A19" s="278" t="s">
        <v>24</v>
      </c>
      <c r="B19" s="191">
        <v>126.19502249999999</v>
      </c>
      <c r="C19" s="191">
        <v>125</v>
      </c>
      <c r="D19" s="191">
        <v>125</v>
      </c>
      <c r="E19" s="291">
        <v>100</v>
      </c>
      <c r="F19" s="188">
        <v>14.678899082568799</v>
      </c>
      <c r="G19" s="273">
        <v>38</v>
      </c>
      <c r="H19" s="279">
        <f t="shared" si="0"/>
        <v>228.947368421053</v>
      </c>
      <c r="I19" s="189">
        <v>94</v>
      </c>
    </row>
    <row r="20" spans="1:9" ht="18" customHeight="1">
      <c r="A20" s="278" t="s">
        <v>25</v>
      </c>
      <c r="B20" s="187">
        <v>8.1042675000000006</v>
      </c>
      <c r="C20" s="187">
        <v>303</v>
      </c>
      <c r="D20" s="191">
        <v>303</v>
      </c>
      <c r="E20" s="291">
        <v>100</v>
      </c>
      <c r="F20" s="188">
        <v>4228.5714285714303</v>
      </c>
      <c r="I20" s="189">
        <v>-141</v>
      </c>
    </row>
    <row r="21" spans="1:9" ht="18" customHeight="1">
      <c r="A21" s="278" t="s">
        <v>26</v>
      </c>
      <c r="B21" s="191">
        <v>17504.060047499999</v>
      </c>
      <c r="C21" s="191">
        <v>14181</v>
      </c>
      <c r="D21" s="191">
        <v>14773</v>
      </c>
      <c r="E21" s="291">
        <v>104.174599816656</v>
      </c>
      <c r="F21" s="188">
        <v>-2.2885111449169901</v>
      </c>
      <c r="I21" s="189">
        <v>15105</v>
      </c>
    </row>
    <row r="22" spans="1:9" ht="18" customHeight="1">
      <c r="A22" s="278" t="s">
        <v>27</v>
      </c>
      <c r="B22" s="191">
        <v>19975</v>
      </c>
      <c r="C22" s="191">
        <v>18016</v>
      </c>
      <c r="D22" s="191">
        <v>16446</v>
      </c>
      <c r="E22" s="291">
        <v>91.285523978685603</v>
      </c>
      <c r="F22" s="188">
        <v>4.2205323193916398</v>
      </c>
      <c r="I22" s="189">
        <v>8934</v>
      </c>
    </row>
    <row r="23" spans="1:9" ht="18" customHeight="1">
      <c r="A23" s="278" t="s">
        <v>28</v>
      </c>
      <c r="B23" s="191">
        <v>3000</v>
      </c>
      <c r="C23" s="191">
        <v>1907</v>
      </c>
      <c r="D23" s="191">
        <v>1429</v>
      </c>
      <c r="E23" s="291">
        <v>74.934452018877806</v>
      </c>
      <c r="F23" s="188">
        <v>-55.538270068450501</v>
      </c>
      <c r="I23" s="189">
        <v>1943</v>
      </c>
    </row>
    <row r="24" spans="1:9" ht="18" customHeight="1">
      <c r="A24" s="278" t="s">
        <v>29</v>
      </c>
      <c r="B24" s="191"/>
      <c r="C24" s="191"/>
      <c r="D24" s="191"/>
      <c r="E24" s="291"/>
      <c r="F24" s="188"/>
      <c r="I24" s="189">
        <v>44900</v>
      </c>
    </row>
    <row r="25" spans="1:9" ht="18" customHeight="1">
      <c r="A25" s="281" t="s">
        <v>30</v>
      </c>
      <c r="B25" s="191">
        <v>16000</v>
      </c>
      <c r="C25" s="191">
        <v>53190</v>
      </c>
      <c r="D25" s="191">
        <v>53764</v>
      </c>
      <c r="E25" s="291">
        <v>101.079150216206</v>
      </c>
      <c r="F25" s="188">
        <v>423.45438613572202</v>
      </c>
      <c r="I25" s="189">
        <v>17092</v>
      </c>
    </row>
    <row r="26" spans="1:9" ht="18" customHeight="1">
      <c r="A26" s="278" t="s">
        <v>31</v>
      </c>
      <c r="B26" s="191">
        <v>25</v>
      </c>
      <c r="C26" s="191">
        <v>15</v>
      </c>
      <c r="D26" s="191">
        <v>15</v>
      </c>
      <c r="E26" s="291">
        <v>100</v>
      </c>
      <c r="F26" s="188">
        <v>-40</v>
      </c>
      <c r="I26" s="189">
        <v>16</v>
      </c>
    </row>
    <row r="27" spans="1:9" ht="18" customHeight="1">
      <c r="A27" s="278" t="s">
        <v>32</v>
      </c>
      <c r="B27" s="191">
        <v>1000</v>
      </c>
      <c r="C27" s="191">
        <v>956</v>
      </c>
      <c r="D27" s="191">
        <v>956</v>
      </c>
      <c r="E27" s="291">
        <v>100</v>
      </c>
      <c r="F27" s="188">
        <v>-13.4841628959276</v>
      </c>
      <c r="I27" s="189">
        <v>1321</v>
      </c>
    </row>
    <row r="28" spans="1:9" ht="18" customHeight="1">
      <c r="A28" s="264" t="s">
        <v>33</v>
      </c>
      <c r="B28" s="198">
        <v>637560.05984500004</v>
      </c>
      <c r="C28" s="198">
        <v>499999.8</v>
      </c>
      <c r="D28" s="198">
        <v>501483</v>
      </c>
      <c r="E28" s="292">
        <v>100.296640118656</v>
      </c>
      <c r="F28" s="199">
        <v>-14.6576062816854</v>
      </c>
      <c r="I28" s="208">
        <f>SUM(I6:I27)</f>
        <v>528374</v>
      </c>
    </row>
    <row r="29" spans="1:9" ht="18" customHeight="1">
      <c r="A29" s="282" t="s">
        <v>34</v>
      </c>
      <c r="B29" s="214">
        <v>6384</v>
      </c>
      <c r="C29" s="214">
        <v>7000</v>
      </c>
      <c r="D29" s="214">
        <v>7000</v>
      </c>
      <c r="E29" s="292">
        <v>100</v>
      </c>
      <c r="F29" s="188">
        <v>-41.6666666666667</v>
      </c>
      <c r="I29" s="208">
        <v>11815</v>
      </c>
    </row>
    <row r="30" spans="1:9" ht="18" customHeight="1">
      <c r="A30" s="283" t="s">
        <v>35</v>
      </c>
      <c r="B30" s="191">
        <v>6384</v>
      </c>
      <c r="C30" s="191">
        <v>7000</v>
      </c>
      <c r="D30" s="191">
        <v>7000</v>
      </c>
      <c r="E30" s="291">
        <v>100</v>
      </c>
      <c r="F30" s="188">
        <v>-41.6666666666667</v>
      </c>
      <c r="I30" s="189">
        <v>11815</v>
      </c>
    </row>
    <row r="31" spans="1:9" ht="18" customHeight="1">
      <c r="A31" s="284" t="s">
        <v>36</v>
      </c>
      <c r="B31" s="285">
        <v>99426</v>
      </c>
      <c r="C31" s="285">
        <v>148960</v>
      </c>
      <c r="D31" s="198">
        <v>217944</v>
      </c>
      <c r="E31" s="292">
        <v>146.310418904404</v>
      </c>
      <c r="F31" s="199">
        <v>48.584674120534501</v>
      </c>
      <c r="I31" s="208">
        <f>SUM(I32:I36)</f>
        <v>152585</v>
      </c>
    </row>
    <row r="32" spans="1:9" ht="18" customHeight="1">
      <c r="A32" s="286" t="s">
        <v>37</v>
      </c>
      <c r="B32" s="191">
        <v>38465</v>
      </c>
      <c r="C32" s="191">
        <v>38465</v>
      </c>
      <c r="D32" s="191">
        <v>38465</v>
      </c>
      <c r="E32" s="291">
        <v>100</v>
      </c>
      <c r="F32" s="188">
        <v>0</v>
      </c>
      <c r="I32" s="189">
        <v>38465</v>
      </c>
    </row>
    <row r="33" spans="1:9" ht="18" customHeight="1">
      <c r="A33" s="286" t="s">
        <v>38</v>
      </c>
      <c r="B33" s="191">
        <v>17201</v>
      </c>
      <c r="C33" s="191">
        <v>76795</v>
      </c>
      <c r="D33" s="191">
        <v>106481</v>
      </c>
      <c r="E33" s="291">
        <v>138.867113744384</v>
      </c>
      <c r="F33" s="188">
        <v>161.42475424705199</v>
      </c>
      <c r="I33" s="189">
        <v>50974</v>
      </c>
    </row>
    <row r="34" spans="1:9" ht="18" customHeight="1">
      <c r="A34" s="286" t="s">
        <v>39</v>
      </c>
      <c r="B34" s="191">
        <v>7000</v>
      </c>
      <c r="C34" s="191">
        <v>7000</v>
      </c>
      <c r="D34" s="191">
        <v>34866</v>
      </c>
      <c r="E34" s="291">
        <v>498.085714285714</v>
      </c>
      <c r="F34" s="188">
        <v>-5.22968197879859</v>
      </c>
      <c r="I34" s="189">
        <v>37699</v>
      </c>
    </row>
    <row r="35" spans="1:9" ht="18" customHeight="1">
      <c r="A35" s="286" t="s">
        <v>702</v>
      </c>
      <c r="B35" s="191"/>
      <c r="C35" s="191"/>
      <c r="D35" s="191">
        <v>162</v>
      </c>
      <c r="E35" s="291"/>
      <c r="F35" s="188"/>
      <c r="I35" s="189"/>
    </row>
    <row r="36" spans="1:9" ht="18" customHeight="1">
      <c r="A36" s="286" t="s">
        <v>40</v>
      </c>
      <c r="B36" s="191">
        <v>36760</v>
      </c>
      <c r="C36" s="191">
        <v>26700</v>
      </c>
      <c r="D36" s="191">
        <v>37970</v>
      </c>
      <c r="E36" s="291">
        <v>142.209737827715</v>
      </c>
      <c r="F36" s="188">
        <v>23.955340820057501</v>
      </c>
      <c r="I36" s="189">
        <v>25447</v>
      </c>
    </row>
    <row r="37" spans="1:9" s="271" customFormat="1" ht="18" customHeight="1">
      <c r="A37" s="287" t="s">
        <v>41</v>
      </c>
      <c r="B37" s="214">
        <v>12000</v>
      </c>
      <c r="C37" s="214">
        <v>12260</v>
      </c>
      <c r="D37" s="214">
        <v>12260</v>
      </c>
      <c r="E37" s="292">
        <v>100</v>
      </c>
      <c r="F37" s="199">
        <v>746.10075914423703</v>
      </c>
      <c r="G37" s="288"/>
      <c r="H37" s="288"/>
      <c r="I37" s="208">
        <v>266</v>
      </c>
    </row>
    <row r="38" spans="1:9" ht="18" customHeight="1">
      <c r="A38" s="289" t="s">
        <v>42</v>
      </c>
      <c r="B38" s="198">
        <v>755370.05984500004</v>
      </c>
      <c r="C38" s="198">
        <v>668219.80000000005</v>
      </c>
      <c r="D38" s="198">
        <v>738687</v>
      </c>
      <c r="E38" s="292">
        <v>110.54551212041299</v>
      </c>
      <c r="F38" s="199">
        <v>-1.2109791880087</v>
      </c>
      <c r="I38" s="208">
        <f>I28+I29+I31+I37</f>
        <v>693040</v>
      </c>
    </row>
  </sheetData>
  <mergeCells count="5">
    <mergeCell ref="A2:F2"/>
    <mergeCell ref="D4:F4"/>
    <mergeCell ref="A4:A5"/>
    <mergeCell ref="B4:B5"/>
    <mergeCell ref="C4:C5"/>
  </mergeCells>
  <phoneticPr fontId="43" type="noConversion"/>
  <pageMargins left="0.70866141732283505" right="0.70866141732283505" top="0.59055118110236204" bottom="0.59055118110236204" header="0.31496062992126" footer="0.31496062992126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L37"/>
  <sheetViews>
    <sheetView tabSelected="1" workbookViewId="0">
      <selection activeCell="F19" sqref="F19"/>
    </sheetView>
  </sheetViews>
  <sheetFormatPr defaultColWidth="9" defaultRowHeight="13.5"/>
  <cols>
    <col min="1" max="1" width="10" style="11" customWidth="1"/>
    <col min="2" max="2" width="13.125" style="11" customWidth="1"/>
    <col min="3" max="3" width="7.625" style="11" customWidth="1"/>
    <col min="4" max="4" width="11.625" style="11" customWidth="1"/>
    <col min="5" max="5" width="8.375" style="11" customWidth="1"/>
    <col min="6" max="7" width="9.5" style="11" customWidth="1"/>
    <col min="8" max="8" width="11.25" style="11" customWidth="1"/>
    <col min="9" max="9" width="10" style="11" customWidth="1"/>
    <col min="10" max="256" width="9" style="11"/>
    <col min="257" max="257" width="12" style="11" customWidth="1"/>
    <col min="258" max="265" width="14.625" style="11" customWidth="1"/>
    <col min="266" max="512" width="9" style="11"/>
    <col min="513" max="513" width="12" style="11" customWidth="1"/>
    <col min="514" max="521" width="14.625" style="11" customWidth="1"/>
    <col min="522" max="768" width="9" style="11"/>
    <col min="769" max="769" width="12" style="11" customWidth="1"/>
    <col min="770" max="777" width="14.625" style="11" customWidth="1"/>
    <col min="778" max="1024" width="9" style="11"/>
    <col min="1025" max="1025" width="12" style="11" customWidth="1"/>
    <col min="1026" max="1033" width="14.625" style="11" customWidth="1"/>
    <col min="1034" max="1280" width="9" style="11"/>
    <col min="1281" max="1281" width="12" style="11" customWidth="1"/>
    <col min="1282" max="1289" width="14.625" style="11" customWidth="1"/>
    <col min="1290" max="1536" width="9" style="11"/>
    <col min="1537" max="1537" width="12" style="11" customWidth="1"/>
    <col min="1538" max="1545" width="14.625" style="11" customWidth="1"/>
    <col min="1546" max="1792" width="9" style="11"/>
    <col min="1793" max="1793" width="12" style="11" customWidth="1"/>
    <col min="1794" max="1801" width="14.625" style="11" customWidth="1"/>
    <col min="1802" max="2048" width="9" style="11"/>
    <col min="2049" max="2049" width="12" style="11" customWidth="1"/>
    <col min="2050" max="2057" width="14.625" style="11" customWidth="1"/>
    <col min="2058" max="2304" width="9" style="11"/>
    <col min="2305" max="2305" width="12" style="11" customWidth="1"/>
    <col min="2306" max="2313" width="14.625" style="11" customWidth="1"/>
    <col min="2314" max="2560" width="9" style="11"/>
    <col min="2561" max="2561" width="12" style="11" customWidth="1"/>
    <col min="2562" max="2569" width="14.625" style="11" customWidth="1"/>
    <col min="2570" max="2816" width="9" style="11"/>
    <col min="2817" max="2817" width="12" style="11" customWidth="1"/>
    <col min="2818" max="2825" width="14.625" style="11" customWidth="1"/>
    <col min="2826" max="3072" width="9" style="11"/>
    <col min="3073" max="3073" width="12" style="11" customWidth="1"/>
    <col min="3074" max="3081" width="14.625" style="11" customWidth="1"/>
    <col min="3082" max="3328" width="9" style="11"/>
    <col min="3329" max="3329" width="12" style="11" customWidth="1"/>
    <col min="3330" max="3337" width="14.625" style="11" customWidth="1"/>
    <col min="3338" max="3584" width="9" style="11"/>
    <col min="3585" max="3585" width="12" style="11" customWidth="1"/>
    <col min="3586" max="3593" width="14.625" style="11" customWidth="1"/>
    <col min="3594" max="3840" width="9" style="11"/>
    <col min="3841" max="3841" width="12" style="11" customWidth="1"/>
    <col min="3842" max="3849" width="14.625" style="11" customWidth="1"/>
    <col min="3850" max="4096" width="9" style="11"/>
    <col min="4097" max="4097" width="12" style="11" customWidth="1"/>
    <col min="4098" max="4105" width="14.625" style="11" customWidth="1"/>
    <col min="4106" max="4352" width="9" style="11"/>
    <col min="4353" max="4353" width="12" style="11" customWidth="1"/>
    <col min="4354" max="4361" width="14.625" style="11" customWidth="1"/>
    <col min="4362" max="4608" width="9" style="11"/>
    <col min="4609" max="4609" width="12" style="11" customWidth="1"/>
    <col min="4610" max="4617" width="14.625" style="11" customWidth="1"/>
    <col min="4618" max="4864" width="9" style="11"/>
    <col min="4865" max="4865" width="12" style="11" customWidth="1"/>
    <col min="4866" max="4873" width="14.625" style="11" customWidth="1"/>
    <col min="4874" max="5120" width="9" style="11"/>
    <col min="5121" max="5121" width="12" style="11" customWidth="1"/>
    <col min="5122" max="5129" width="14.625" style="11" customWidth="1"/>
    <col min="5130" max="5376" width="9" style="11"/>
    <col min="5377" max="5377" width="12" style="11" customWidth="1"/>
    <col min="5378" max="5385" width="14.625" style="11" customWidth="1"/>
    <col min="5386" max="5632" width="9" style="11"/>
    <col min="5633" max="5633" width="12" style="11" customWidth="1"/>
    <col min="5634" max="5641" width="14.625" style="11" customWidth="1"/>
    <col min="5642" max="5888" width="9" style="11"/>
    <col min="5889" max="5889" width="12" style="11" customWidth="1"/>
    <col min="5890" max="5897" width="14.625" style="11" customWidth="1"/>
    <col min="5898" max="6144" width="9" style="11"/>
    <col min="6145" max="6145" width="12" style="11" customWidth="1"/>
    <col min="6146" max="6153" width="14.625" style="11" customWidth="1"/>
    <col min="6154" max="6400" width="9" style="11"/>
    <col min="6401" max="6401" width="12" style="11" customWidth="1"/>
    <col min="6402" max="6409" width="14.625" style="11" customWidth="1"/>
    <col min="6410" max="6656" width="9" style="11"/>
    <col min="6657" max="6657" width="12" style="11" customWidth="1"/>
    <col min="6658" max="6665" width="14.625" style="11" customWidth="1"/>
    <col min="6666" max="6912" width="9" style="11"/>
    <col min="6913" max="6913" width="12" style="11" customWidth="1"/>
    <col min="6914" max="6921" width="14.625" style="11" customWidth="1"/>
    <col min="6922" max="7168" width="9" style="11"/>
    <col min="7169" max="7169" width="12" style="11" customWidth="1"/>
    <col min="7170" max="7177" width="14.625" style="11" customWidth="1"/>
    <col min="7178" max="7424" width="9" style="11"/>
    <col min="7425" max="7425" width="12" style="11" customWidth="1"/>
    <col min="7426" max="7433" width="14.625" style="11" customWidth="1"/>
    <col min="7434" max="7680" width="9" style="11"/>
    <col min="7681" max="7681" width="12" style="11" customWidth="1"/>
    <col min="7682" max="7689" width="14.625" style="11" customWidth="1"/>
    <col min="7690" max="7936" width="9" style="11"/>
    <col min="7937" max="7937" width="12" style="11" customWidth="1"/>
    <col min="7938" max="7945" width="14.625" style="11" customWidth="1"/>
    <col min="7946" max="8192" width="9" style="11"/>
    <col min="8193" max="8193" width="12" style="11" customWidth="1"/>
    <col min="8194" max="8201" width="14.625" style="11" customWidth="1"/>
    <col min="8202" max="8448" width="9" style="11"/>
    <col min="8449" max="8449" width="12" style="11" customWidth="1"/>
    <col min="8450" max="8457" width="14.625" style="11" customWidth="1"/>
    <col min="8458" max="8704" width="9" style="11"/>
    <col min="8705" max="8705" width="12" style="11" customWidth="1"/>
    <col min="8706" max="8713" width="14.625" style="11" customWidth="1"/>
    <col min="8714" max="8960" width="9" style="11"/>
    <col min="8961" max="8961" width="12" style="11" customWidth="1"/>
    <col min="8962" max="8969" width="14.625" style="11" customWidth="1"/>
    <col min="8970" max="9216" width="9" style="11"/>
    <col min="9217" max="9217" width="12" style="11" customWidth="1"/>
    <col min="9218" max="9225" width="14.625" style="11" customWidth="1"/>
    <col min="9226" max="9472" width="9" style="11"/>
    <col min="9473" max="9473" width="12" style="11" customWidth="1"/>
    <col min="9474" max="9481" width="14.625" style="11" customWidth="1"/>
    <col min="9482" max="9728" width="9" style="11"/>
    <col min="9729" max="9729" width="12" style="11" customWidth="1"/>
    <col min="9730" max="9737" width="14.625" style="11" customWidth="1"/>
    <col min="9738" max="9984" width="9" style="11"/>
    <col min="9985" max="9985" width="12" style="11" customWidth="1"/>
    <col min="9986" max="9993" width="14.625" style="11" customWidth="1"/>
    <col min="9994" max="10240" width="9" style="11"/>
    <col min="10241" max="10241" width="12" style="11" customWidth="1"/>
    <col min="10242" max="10249" width="14.625" style="11" customWidth="1"/>
    <col min="10250" max="10496" width="9" style="11"/>
    <col min="10497" max="10497" width="12" style="11" customWidth="1"/>
    <col min="10498" max="10505" width="14.625" style="11" customWidth="1"/>
    <col min="10506" max="10752" width="9" style="11"/>
    <col min="10753" max="10753" width="12" style="11" customWidth="1"/>
    <col min="10754" max="10761" width="14.625" style="11" customWidth="1"/>
    <col min="10762" max="11008" width="9" style="11"/>
    <col min="11009" max="11009" width="12" style="11" customWidth="1"/>
    <col min="11010" max="11017" width="14.625" style="11" customWidth="1"/>
    <col min="11018" max="11264" width="9" style="11"/>
    <col min="11265" max="11265" width="12" style="11" customWidth="1"/>
    <col min="11266" max="11273" width="14.625" style="11" customWidth="1"/>
    <col min="11274" max="11520" width="9" style="11"/>
    <col min="11521" max="11521" width="12" style="11" customWidth="1"/>
    <col min="11522" max="11529" width="14.625" style="11" customWidth="1"/>
    <col min="11530" max="11776" width="9" style="11"/>
    <col min="11777" max="11777" width="12" style="11" customWidth="1"/>
    <col min="11778" max="11785" width="14.625" style="11" customWidth="1"/>
    <col min="11786" max="12032" width="9" style="11"/>
    <col min="12033" max="12033" width="12" style="11" customWidth="1"/>
    <col min="12034" max="12041" width="14.625" style="11" customWidth="1"/>
    <col min="12042" max="12288" width="9" style="11"/>
    <col min="12289" max="12289" width="12" style="11" customWidth="1"/>
    <col min="12290" max="12297" width="14.625" style="11" customWidth="1"/>
    <col min="12298" max="12544" width="9" style="11"/>
    <col min="12545" max="12545" width="12" style="11" customWidth="1"/>
    <col min="12546" max="12553" width="14.625" style="11" customWidth="1"/>
    <col min="12554" max="12800" width="9" style="11"/>
    <col min="12801" max="12801" width="12" style="11" customWidth="1"/>
    <col min="12802" max="12809" width="14.625" style="11" customWidth="1"/>
    <col min="12810" max="13056" width="9" style="11"/>
    <col min="13057" max="13057" width="12" style="11" customWidth="1"/>
    <col min="13058" max="13065" width="14.625" style="11" customWidth="1"/>
    <col min="13066" max="13312" width="9" style="11"/>
    <col min="13313" max="13313" width="12" style="11" customWidth="1"/>
    <col min="13314" max="13321" width="14.625" style="11" customWidth="1"/>
    <col min="13322" max="13568" width="9" style="11"/>
    <col min="13569" max="13569" width="12" style="11" customWidth="1"/>
    <col min="13570" max="13577" width="14.625" style="11" customWidth="1"/>
    <col min="13578" max="13824" width="9" style="11"/>
    <col min="13825" max="13825" width="12" style="11" customWidth="1"/>
    <col min="13826" max="13833" width="14.625" style="11" customWidth="1"/>
    <col min="13834" max="14080" width="9" style="11"/>
    <col min="14081" max="14081" width="12" style="11" customWidth="1"/>
    <col min="14082" max="14089" width="14.625" style="11" customWidth="1"/>
    <col min="14090" max="14336" width="9" style="11"/>
    <col min="14337" max="14337" width="12" style="11" customWidth="1"/>
    <col min="14338" max="14345" width="14.625" style="11" customWidth="1"/>
    <col min="14346" max="14592" width="9" style="11"/>
    <col min="14593" max="14593" width="12" style="11" customWidth="1"/>
    <col min="14594" max="14601" width="14.625" style="11" customWidth="1"/>
    <col min="14602" max="14848" width="9" style="11"/>
    <col min="14849" max="14849" width="12" style="11" customWidth="1"/>
    <col min="14850" max="14857" width="14.625" style="11" customWidth="1"/>
    <col min="14858" max="15104" width="9" style="11"/>
    <col min="15105" max="15105" width="12" style="11" customWidth="1"/>
    <col min="15106" max="15113" width="14.625" style="11" customWidth="1"/>
    <col min="15114" max="15360" width="9" style="11"/>
    <col min="15361" max="15361" width="12" style="11" customWidth="1"/>
    <col min="15362" max="15369" width="14.625" style="11" customWidth="1"/>
    <col min="15370" max="15616" width="9" style="11"/>
    <col min="15617" max="15617" width="12" style="11" customWidth="1"/>
    <col min="15618" max="15625" width="14.625" style="11" customWidth="1"/>
    <col min="15626" max="15872" width="9" style="11"/>
    <col min="15873" max="15873" width="12" style="11" customWidth="1"/>
    <col min="15874" max="15881" width="14.625" style="11" customWidth="1"/>
    <col min="15882" max="16128" width="9" style="11"/>
    <col min="16129" max="16129" width="12" style="11" customWidth="1"/>
    <col min="16130" max="16137" width="14.625" style="11" customWidth="1"/>
    <col min="16138" max="16384" width="9" style="11"/>
  </cols>
  <sheetData>
    <row r="1" spans="1:12" ht="18" customHeight="1">
      <c r="A1" s="1" t="s">
        <v>666</v>
      </c>
      <c r="D1" s="12"/>
      <c r="E1" s="12"/>
    </row>
    <row r="2" spans="1:12" ht="28.15" customHeight="1">
      <c r="A2" s="358" t="s">
        <v>667</v>
      </c>
      <c r="B2" s="358"/>
      <c r="C2" s="358"/>
      <c r="D2" s="358"/>
      <c r="E2" s="358"/>
      <c r="F2" s="358"/>
      <c r="G2" s="358"/>
      <c r="H2" s="358"/>
      <c r="I2" s="358"/>
    </row>
    <row r="3" spans="1:12" ht="19.149999999999999" customHeight="1">
      <c r="D3" s="13"/>
      <c r="I3" s="13" t="s">
        <v>2</v>
      </c>
    </row>
    <row r="4" spans="1:12" ht="51.75" customHeight="1">
      <c r="A4" s="14" t="s">
        <v>598</v>
      </c>
      <c r="B4" s="14" t="s">
        <v>653</v>
      </c>
      <c r="C4" s="14" t="s">
        <v>668</v>
      </c>
      <c r="D4" s="15" t="s">
        <v>669</v>
      </c>
      <c r="E4" s="15" t="s">
        <v>670</v>
      </c>
      <c r="F4" s="14" t="s">
        <v>671</v>
      </c>
      <c r="G4" s="14" t="s">
        <v>672</v>
      </c>
      <c r="H4" s="14" t="s">
        <v>673</v>
      </c>
      <c r="I4" s="14" t="s">
        <v>674</v>
      </c>
    </row>
    <row r="5" spans="1:12" ht="57.75" customHeight="1">
      <c r="A5" s="16" t="s">
        <v>477</v>
      </c>
      <c r="B5" s="360">
        <f>SUM(C5:I5)</f>
        <v>80100</v>
      </c>
      <c r="C5" s="17"/>
      <c r="D5" s="361">
        <v>22400</v>
      </c>
      <c r="E5" s="362"/>
      <c r="F5" s="362"/>
      <c r="G5" s="363">
        <v>1400</v>
      </c>
      <c r="H5" s="364">
        <v>56300</v>
      </c>
      <c r="I5" s="19"/>
      <c r="J5" s="20"/>
      <c r="K5" s="21"/>
      <c r="L5" s="21"/>
    </row>
    <row r="6" spans="1:12">
      <c r="D6" s="18"/>
      <c r="E6" s="18"/>
    </row>
    <row r="7" spans="1:12">
      <c r="D7" s="18"/>
      <c r="E7" s="18"/>
    </row>
    <row r="8" spans="1:12">
      <c r="D8" s="18"/>
      <c r="E8" s="18"/>
    </row>
    <row r="9" spans="1:12">
      <c r="D9" s="18"/>
      <c r="E9" s="18"/>
    </row>
    <row r="10" spans="1:12">
      <c r="D10" s="18"/>
      <c r="E10" s="18"/>
    </row>
    <row r="11" spans="1:12">
      <c r="D11" s="18"/>
      <c r="E11" s="18"/>
    </row>
    <row r="12" spans="1:12">
      <c r="D12" s="18"/>
      <c r="E12" s="18"/>
    </row>
    <row r="13" spans="1:12">
      <c r="D13" s="18"/>
      <c r="E13" s="18"/>
    </row>
    <row r="14" spans="1:12">
      <c r="D14" s="18"/>
      <c r="E14" s="18"/>
    </row>
    <row r="15" spans="1:12">
      <c r="D15" s="18"/>
      <c r="E15" s="18"/>
    </row>
    <row r="16" spans="1:12">
      <c r="D16" s="18"/>
      <c r="E16" s="18"/>
    </row>
    <row r="17" spans="4:5">
      <c r="D17" s="18"/>
      <c r="E17" s="18"/>
    </row>
    <row r="18" spans="4:5">
      <c r="D18" s="18"/>
      <c r="E18" s="18"/>
    </row>
    <row r="19" spans="4:5">
      <c r="D19" s="18"/>
      <c r="E19" s="18"/>
    </row>
    <row r="20" spans="4:5">
      <c r="D20" s="18"/>
      <c r="E20" s="18"/>
    </row>
    <row r="21" spans="4:5">
      <c r="D21" s="18"/>
      <c r="E21" s="18"/>
    </row>
    <row r="22" spans="4:5">
      <c r="D22" s="18"/>
      <c r="E22" s="18"/>
    </row>
    <row r="23" spans="4:5">
      <c r="D23" s="18"/>
      <c r="E23" s="18"/>
    </row>
    <row r="24" spans="4:5">
      <c r="D24" s="18"/>
      <c r="E24" s="18"/>
    </row>
    <row r="25" spans="4:5">
      <c r="D25" s="18"/>
      <c r="E25" s="18"/>
    </row>
    <row r="26" spans="4:5">
      <c r="D26" s="18"/>
      <c r="E26" s="18"/>
    </row>
    <row r="27" spans="4:5">
      <c r="D27" s="18"/>
      <c r="E27" s="18"/>
    </row>
    <row r="28" spans="4:5">
      <c r="D28" s="18"/>
      <c r="E28" s="18"/>
    </row>
    <row r="29" spans="4:5">
      <c r="D29" s="18"/>
      <c r="E29" s="18"/>
    </row>
    <row r="30" spans="4:5">
      <c r="D30" s="18"/>
      <c r="E30" s="18"/>
    </row>
    <row r="31" spans="4:5">
      <c r="D31" s="18"/>
      <c r="E31" s="18"/>
    </row>
    <row r="32" spans="4:5">
      <c r="D32" s="18"/>
      <c r="E32" s="18"/>
    </row>
    <row r="33" spans="4:5">
      <c r="D33" s="18"/>
      <c r="E33" s="18"/>
    </row>
    <row r="34" spans="4:5">
      <c r="D34" s="18"/>
      <c r="E34" s="18"/>
    </row>
    <row r="35" spans="4:5">
      <c r="D35" s="18"/>
      <c r="E35" s="18"/>
    </row>
    <row r="36" spans="4:5">
      <c r="D36" s="18"/>
      <c r="E36" s="18"/>
    </row>
    <row r="37" spans="4:5">
      <c r="D37" s="18"/>
      <c r="E37" s="18"/>
    </row>
  </sheetData>
  <mergeCells count="1">
    <mergeCell ref="A2:I2"/>
  </mergeCells>
  <phoneticPr fontId="43" type="noConversion"/>
  <pageMargins left="0.39370078740157499" right="0.39370078740157499" top="0.74803149606299202" bottom="0.74803149606299202" header="0.31496062992126" footer="0.31496062992126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B28"/>
  <sheetViews>
    <sheetView topLeftCell="A19" workbookViewId="0">
      <selection activeCell="E13" sqref="E13"/>
    </sheetView>
  </sheetViews>
  <sheetFormatPr defaultColWidth="9" defaultRowHeight="13.5"/>
  <cols>
    <col min="1" max="1" width="47.75" customWidth="1"/>
    <col min="2" max="2" width="32.75" customWidth="1"/>
  </cols>
  <sheetData>
    <row r="1" spans="1:2" ht="24" customHeight="1">
      <c r="A1" s="1" t="s">
        <v>675</v>
      </c>
    </row>
    <row r="2" spans="1:2" ht="33.75" customHeight="1">
      <c r="A2" s="359" t="s">
        <v>676</v>
      </c>
      <c r="B2" s="359"/>
    </row>
    <row r="3" spans="1:2">
      <c r="A3" s="2"/>
      <c r="B3" s="3" t="s">
        <v>2</v>
      </c>
    </row>
    <row r="4" spans="1:2" ht="33" customHeight="1">
      <c r="A4" s="4" t="s">
        <v>3</v>
      </c>
      <c r="B4" s="4" t="s">
        <v>8</v>
      </c>
    </row>
    <row r="5" spans="1:2" ht="26.25" customHeight="1">
      <c r="A5" s="5" t="s">
        <v>677</v>
      </c>
      <c r="B5" s="6">
        <f>SUM(B6:B7)</f>
        <v>311617.08</v>
      </c>
    </row>
    <row r="6" spans="1:2" ht="26.25" customHeight="1">
      <c r="A6" s="7" t="s">
        <v>678</v>
      </c>
      <c r="B6" s="8">
        <v>56417.08</v>
      </c>
    </row>
    <row r="7" spans="1:2" ht="26.25" customHeight="1">
      <c r="A7" s="7" t="s">
        <v>679</v>
      </c>
      <c r="B7" s="8">
        <v>255200</v>
      </c>
    </row>
    <row r="8" spans="1:2" ht="26.25" customHeight="1">
      <c r="A8" s="5" t="s">
        <v>680</v>
      </c>
      <c r="B8" s="6">
        <f>SUM(B9:B10)</f>
        <v>346332</v>
      </c>
    </row>
    <row r="9" spans="1:2" ht="26.25" customHeight="1">
      <c r="A9" s="9" t="s">
        <v>681</v>
      </c>
      <c r="B9" s="8">
        <v>72132</v>
      </c>
    </row>
    <row r="10" spans="1:2" ht="26.25" customHeight="1">
      <c r="A10" s="9" t="s">
        <v>682</v>
      </c>
      <c r="B10" s="8">
        <v>274200</v>
      </c>
    </row>
    <row r="11" spans="1:2" ht="26.25" customHeight="1">
      <c r="A11" s="5" t="s">
        <v>683</v>
      </c>
      <c r="B11" s="6">
        <v>87100</v>
      </c>
    </row>
    <row r="12" spans="1:2" ht="26.25" customHeight="1">
      <c r="A12" s="7" t="s">
        <v>684</v>
      </c>
      <c r="B12" s="8">
        <v>87100</v>
      </c>
    </row>
    <row r="13" spans="1:2" ht="26.25" customHeight="1">
      <c r="A13" s="7" t="s">
        <v>685</v>
      </c>
      <c r="B13" s="8">
        <v>0</v>
      </c>
    </row>
    <row r="14" spans="1:2" ht="26.25" customHeight="1">
      <c r="A14" s="7" t="s">
        <v>686</v>
      </c>
      <c r="B14" s="8">
        <v>7000</v>
      </c>
    </row>
    <row r="15" spans="1:2" ht="26.25" customHeight="1">
      <c r="A15" s="7" t="s">
        <v>687</v>
      </c>
      <c r="B15" s="8">
        <v>80100</v>
      </c>
    </row>
    <row r="16" spans="1:2" ht="26.25" customHeight="1">
      <c r="A16" s="10" t="s">
        <v>688</v>
      </c>
      <c r="B16" s="8">
        <v>0</v>
      </c>
    </row>
    <row r="17" spans="1:2" ht="26.25" customHeight="1">
      <c r="A17" s="5" t="s">
        <v>689</v>
      </c>
      <c r="B17" s="6">
        <f>SUM(B18:B19)</f>
        <v>7093</v>
      </c>
    </row>
    <row r="18" spans="1:2" ht="26.25" customHeight="1">
      <c r="A18" s="7" t="s">
        <v>690</v>
      </c>
      <c r="B18" s="8">
        <v>7093</v>
      </c>
    </row>
    <row r="19" spans="1:2" ht="26.25" customHeight="1">
      <c r="A19" s="7" t="s">
        <v>691</v>
      </c>
      <c r="B19" s="8">
        <v>0</v>
      </c>
    </row>
    <row r="20" spans="1:2" ht="26.25" customHeight="1">
      <c r="A20" s="5" t="s">
        <v>692</v>
      </c>
      <c r="B20" s="6">
        <f>SUM(B21:B22)</f>
        <v>11760</v>
      </c>
    </row>
    <row r="21" spans="1:2" ht="26.25" customHeight="1">
      <c r="A21" s="7" t="s">
        <v>693</v>
      </c>
      <c r="B21" s="8">
        <v>1906</v>
      </c>
    </row>
    <row r="22" spans="1:2" ht="26.25" customHeight="1">
      <c r="A22" s="7" t="s">
        <v>694</v>
      </c>
      <c r="B22" s="8">
        <v>9854</v>
      </c>
    </row>
    <row r="23" spans="1:2" ht="26.25" customHeight="1">
      <c r="A23" s="5" t="s">
        <v>695</v>
      </c>
      <c r="B23" s="6">
        <f>SUM(B24:B25)</f>
        <v>391624</v>
      </c>
    </row>
    <row r="24" spans="1:2" ht="26.25" customHeight="1">
      <c r="A24" s="7" t="s">
        <v>696</v>
      </c>
      <c r="B24" s="8">
        <v>56324</v>
      </c>
    </row>
    <row r="25" spans="1:2" ht="26.25" customHeight="1">
      <c r="A25" s="7" t="s">
        <v>679</v>
      </c>
      <c r="B25" s="8">
        <v>335300</v>
      </c>
    </row>
    <row r="26" spans="1:2" ht="26.25" customHeight="1">
      <c r="A26" s="5" t="s">
        <v>697</v>
      </c>
      <c r="B26" s="6">
        <f>SUM(B27:B28)</f>
        <v>407620.2</v>
      </c>
    </row>
    <row r="27" spans="1:2" ht="22.5" customHeight="1">
      <c r="A27" s="7" t="s">
        <v>696</v>
      </c>
      <c r="B27" s="8">
        <v>72132</v>
      </c>
    </row>
    <row r="28" spans="1:2" ht="22.5" customHeight="1">
      <c r="A28" s="7" t="s">
        <v>679</v>
      </c>
      <c r="B28" s="8">
        <v>335488.2</v>
      </c>
    </row>
  </sheetData>
  <mergeCells count="1">
    <mergeCell ref="A2:B2"/>
  </mergeCells>
  <phoneticPr fontId="43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20"/>
  <sheetViews>
    <sheetView showZeros="0" workbookViewId="0">
      <selection activeCell="L15" sqref="L15"/>
    </sheetView>
  </sheetViews>
  <sheetFormatPr defaultColWidth="9" defaultRowHeight="13.5"/>
  <cols>
    <col min="1" max="1" width="27.25" style="179" customWidth="1"/>
    <col min="2" max="2" width="15.25" style="179" customWidth="1"/>
    <col min="3" max="5" width="13.875" style="257" customWidth="1"/>
    <col min="6" max="6" width="9.875" style="179" hidden="1" customWidth="1"/>
    <col min="7" max="16384" width="9" style="179"/>
  </cols>
  <sheetData>
    <row r="1" spans="1:6" ht="16.5" customHeight="1">
      <c r="A1" s="1" t="s">
        <v>83</v>
      </c>
      <c r="B1" s="180"/>
      <c r="C1" s="258"/>
      <c r="D1" s="258"/>
      <c r="E1" s="258"/>
      <c r="F1" s="180"/>
    </row>
    <row r="2" spans="1:6" ht="25.5">
      <c r="A2" s="293" t="s">
        <v>700</v>
      </c>
      <c r="B2" s="293"/>
      <c r="C2" s="293"/>
      <c r="D2" s="293"/>
      <c r="E2" s="293"/>
      <c r="F2" s="293"/>
    </row>
    <row r="3" spans="1:6" ht="27">
      <c r="A3" s="182"/>
      <c r="B3" s="180"/>
      <c r="C3" s="258"/>
      <c r="D3" s="258"/>
      <c r="E3" s="259" t="s">
        <v>2</v>
      </c>
      <c r="F3" s="259"/>
    </row>
    <row r="4" spans="1:6" ht="29.25" customHeight="1">
      <c r="A4" s="297" t="s">
        <v>3</v>
      </c>
      <c r="B4" s="297" t="s">
        <v>45</v>
      </c>
      <c r="C4" s="304" t="s">
        <v>46</v>
      </c>
      <c r="D4" s="305"/>
      <c r="E4" s="306"/>
      <c r="F4" s="303" t="s">
        <v>84</v>
      </c>
    </row>
    <row r="5" spans="1:6" ht="25.5" customHeight="1">
      <c r="A5" s="297"/>
      <c r="B5" s="297"/>
      <c r="C5" s="260" t="s">
        <v>8</v>
      </c>
      <c r="D5" s="260" t="s">
        <v>704</v>
      </c>
      <c r="E5" s="260" t="s">
        <v>49</v>
      </c>
      <c r="F5" s="303"/>
    </row>
    <row r="6" spans="1:6" ht="18.95" customHeight="1">
      <c r="A6" s="261" t="s">
        <v>50</v>
      </c>
      <c r="B6" s="191">
        <v>78373.635657999999</v>
      </c>
      <c r="C6" s="191">
        <v>68574</v>
      </c>
      <c r="D6" s="291">
        <v>87.496259965834994</v>
      </c>
      <c r="E6" s="188">
        <v>5.3849700322729399</v>
      </c>
      <c r="F6" s="189">
        <v>58672</v>
      </c>
    </row>
    <row r="7" spans="1:6" ht="18.95" customHeight="1">
      <c r="A7" s="261" t="s">
        <v>51</v>
      </c>
      <c r="B7" s="191">
        <v>40.782961999999998</v>
      </c>
      <c r="C7" s="191">
        <v>89</v>
      </c>
      <c r="D7" s="291">
        <v>218.22838664832599</v>
      </c>
      <c r="E7" s="188">
        <v>-89.185905224787405</v>
      </c>
      <c r="F7" s="189">
        <v>186</v>
      </c>
    </row>
    <row r="8" spans="1:6" ht="18.95" customHeight="1">
      <c r="A8" s="261" t="s">
        <v>52</v>
      </c>
      <c r="B8" s="191">
        <v>15387.077423999999</v>
      </c>
      <c r="C8" s="191">
        <v>8740</v>
      </c>
      <c r="D8" s="291">
        <v>56.800910004961601</v>
      </c>
      <c r="E8" s="188">
        <v>-45.858886204546899</v>
      </c>
      <c r="F8" s="189">
        <v>19011</v>
      </c>
    </row>
    <row r="9" spans="1:6" ht="18.95" customHeight="1">
      <c r="A9" s="261" t="s">
        <v>53</v>
      </c>
      <c r="B9" s="191">
        <v>103698.171712</v>
      </c>
      <c r="C9" s="191">
        <v>120584</v>
      </c>
      <c r="D9" s="291">
        <v>116.283631629395</v>
      </c>
      <c r="E9" s="188">
        <v>18.195273522118001</v>
      </c>
      <c r="F9" s="189">
        <v>90062</v>
      </c>
    </row>
    <row r="10" spans="1:6" ht="18.95" customHeight="1">
      <c r="A10" s="261" t="s">
        <v>54</v>
      </c>
      <c r="B10" s="191">
        <v>712.76053000000002</v>
      </c>
      <c r="C10" s="191">
        <v>1536</v>
      </c>
      <c r="D10" s="291">
        <v>215.50014841590601</v>
      </c>
      <c r="E10" s="188">
        <v>-76.248646976960003</v>
      </c>
      <c r="F10" s="189">
        <v>3872</v>
      </c>
    </row>
    <row r="11" spans="1:6" ht="18.95" customHeight="1">
      <c r="A11" s="261" t="s">
        <v>55</v>
      </c>
      <c r="B11" s="191">
        <v>1888.348168</v>
      </c>
      <c r="C11" s="191">
        <v>2043</v>
      </c>
      <c r="D11" s="291">
        <v>108.18979437270799</v>
      </c>
      <c r="E11" s="188">
        <v>11.5783724740579</v>
      </c>
      <c r="F11" s="189">
        <v>2195</v>
      </c>
    </row>
    <row r="12" spans="1:6" ht="18.95" customHeight="1">
      <c r="A12" s="261" t="s">
        <v>56</v>
      </c>
      <c r="B12" s="191">
        <v>88668.150429000001</v>
      </c>
      <c r="C12" s="191">
        <v>95056</v>
      </c>
      <c r="D12" s="291">
        <v>107.204221064829</v>
      </c>
      <c r="E12" s="188">
        <v>-9.2795312037717501</v>
      </c>
      <c r="F12" s="189">
        <v>93421</v>
      </c>
    </row>
    <row r="13" spans="1:6" ht="18.95" customHeight="1">
      <c r="A13" s="261" t="s">
        <v>57</v>
      </c>
      <c r="B13" s="191">
        <v>49374.267490999999</v>
      </c>
      <c r="C13" s="191">
        <v>63077</v>
      </c>
      <c r="D13" s="291">
        <v>127.752781368347</v>
      </c>
      <c r="E13" s="188">
        <v>29.425886408404502</v>
      </c>
      <c r="F13" s="189">
        <v>45056</v>
      </c>
    </row>
    <row r="14" spans="1:6" ht="18.95" customHeight="1">
      <c r="A14" s="261" t="s">
        <v>58</v>
      </c>
      <c r="B14" s="191">
        <v>1581.77064</v>
      </c>
      <c r="C14" s="191">
        <v>8828</v>
      </c>
      <c r="D14" s="291">
        <v>558.10872807703697</v>
      </c>
      <c r="E14" s="188">
        <v>70.293209876543202</v>
      </c>
      <c r="F14" s="189">
        <v>14431</v>
      </c>
    </row>
    <row r="15" spans="1:6" ht="18.95" customHeight="1">
      <c r="A15" s="261" t="s">
        <v>59</v>
      </c>
      <c r="B15" s="191">
        <v>48332.052839999997</v>
      </c>
      <c r="C15" s="191">
        <v>26770</v>
      </c>
      <c r="D15" s="291">
        <v>55.387674280296501</v>
      </c>
      <c r="E15" s="188">
        <v>-54.496005439401699</v>
      </c>
      <c r="F15" s="189">
        <v>73000</v>
      </c>
    </row>
    <row r="16" spans="1:6" ht="18.95" customHeight="1">
      <c r="A16" s="261" t="s">
        <v>60</v>
      </c>
      <c r="B16" s="191">
        <v>5828.8405830000002</v>
      </c>
      <c r="C16" s="191">
        <v>13375</v>
      </c>
      <c r="D16" s="291">
        <v>229.46244299438601</v>
      </c>
      <c r="E16" s="188">
        <v>3.23402284655758</v>
      </c>
      <c r="F16" s="189">
        <v>25132</v>
      </c>
    </row>
    <row r="17" spans="1:6" ht="18.95" customHeight="1">
      <c r="A17" s="261" t="s">
        <v>61</v>
      </c>
      <c r="B17" s="191">
        <v>60</v>
      </c>
      <c r="C17" s="191">
        <v>60</v>
      </c>
      <c r="D17" s="291">
        <v>100</v>
      </c>
      <c r="E17" s="188">
        <v>-31.034482758620701</v>
      </c>
      <c r="F17" s="189">
        <v>811</v>
      </c>
    </row>
    <row r="18" spans="1:6" ht="18.95" customHeight="1">
      <c r="A18" s="261" t="s">
        <v>62</v>
      </c>
      <c r="B18" s="191">
        <v>2310.8139630000001</v>
      </c>
      <c r="C18" s="191">
        <v>5598</v>
      </c>
      <c r="D18" s="291">
        <v>242.25230112130799</v>
      </c>
      <c r="E18" s="188">
        <v>-62.353732347007401</v>
      </c>
      <c r="F18" s="189">
        <v>5570</v>
      </c>
    </row>
    <row r="19" spans="1:6" ht="18.95" customHeight="1">
      <c r="A19" s="261" t="s">
        <v>63</v>
      </c>
      <c r="B19" s="191">
        <v>471.54500000000002</v>
      </c>
      <c r="C19" s="191">
        <v>1755</v>
      </c>
      <c r="D19" s="291">
        <v>372.180809890891</v>
      </c>
      <c r="E19" s="188">
        <v>-59.1860465116279</v>
      </c>
      <c r="F19" s="189">
        <v>2673</v>
      </c>
    </row>
    <row r="20" spans="1:6" ht="18.95" customHeight="1">
      <c r="A20" s="261" t="s">
        <v>64</v>
      </c>
      <c r="B20" s="191">
        <v>239.87138999999999</v>
      </c>
      <c r="C20" s="191">
        <v>355</v>
      </c>
      <c r="D20" s="291">
        <v>147.99597400923901</v>
      </c>
      <c r="E20" s="188">
        <v>-57.535885167464102</v>
      </c>
      <c r="F20" s="189">
        <v>81</v>
      </c>
    </row>
    <row r="21" spans="1:6" ht="18.95" customHeight="1">
      <c r="A21" s="261" t="s">
        <v>65</v>
      </c>
      <c r="B21" s="191">
        <v>737</v>
      </c>
      <c r="C21" s="191">
        <v>737</v>
      </c>
      <c r="D21" s="291">
        <v>100</v>
      </c>
      <c r="E21" s="188">
        <v>0</v>
      </c>
      <c r="F21" s="189">
        <v>737</v>
      </c>
    </row>
    <row r="22" spans="1:6" ht="18.95" customHeight="1">
      <c r="A22" s="261" t="s">
        <v>66</v>
      </c>
      <c r="B22" s="191">
        <v>1840.272195</v>
      </c>
      <c r="C22" s="191">
        <v>1963</v>
      </c>
      <c r="D22" s="291">
        <v>106.66900284281</v>
      </c>
      <c r="E22" s="188">
        <v>-12.8717265867732</v>
      </c>
      <c r="F22" s="189">
        <v>1521</v>
      </c>
    </row>
    <row r="23" spans="1:6" ht="18.95" customHeight="1">
      <c r="A23" s="261" t="s">
        <v>67</v>
      </c>
      <c r="B23" s="191">
        <v>14952.139571</v>
      </c>
      <c r="C23" s="191">
        <v>16847</v>
      </c>
      <c r="D23" s="291">
        <v>112.672838024299</v>
      </c>
      <c r="E23" s="188">
        <v>8.7956086535356803</v>
      </c>
      <c r="F23" s="189">
        <v>17422</v>
      </c>
    </row>
    <row r="24" spans="1:6" ht="18.95" customHeight="1">
      <c r="A24" s="261" t="s">
        <v>68</v>
      </c>
      <c r="B24" s="262"/>
      <c r="C24" s="191"/>
      <c r="D24" s="291"/>
      <c r="E24" s="188"/>
      <c r="F24" s="189">
        <v>270</v>
      </c>
    </row>
    <row r="25" spans="1:6" ht="18.95" customHeight="1">
      <c r="A25" s="261" t="s">
        <v>69</v>
      </c>
      <c r="B25" s="191">
        <v>1448.4422119999999</v>
      </c>
      <c r="C25" s="191">
        <v>700</v>
      </c>
      <c r="D25" s="291">
        <v>48.327782372031599</v>
      </c>
      <c r="E25" s="188">
        <v>-69.710082215491099</v>
      </c>
      <c r="F25" s="189">
        <v>2409</v>
      </c>
    </row>
    <row r="26" spans="1:6" ht="18.95" customHeight="1">
      <c r="A26" s="261" t="s">
        <v>70</v>
      </c>
      <c r="B26" s="191"/>
      <c r="C26" s="191"/>
      <c r="D26" s="291"/>
      <c r="E26" s="188"/>
      <c r="F26" s="189"/>
    </row>
    <row r="27" spans="1:6" ht="18.95" customHeight="1">
      <c r="A27" s="261" t="s">
        <v>71</v>
      </c>
      <c r="B27" s="191">
        <v>1906</v>
      </c>
      <c r="C27" s="191">
        <v>1906</v>
      </c>
      <c r="D27" s="291">
        <v>100</v>
      </c>
      <c r="E27" s="188">
        <v>3.1943692474282601</v>
      </c>
      <c r="F27" s="189">
        <v>2087</v>
      </c>
    </row>
    <row r="28" spans="1:6" ht="18.95" customHeight="1">
      <c r="A28" s="263" t="s">
        <v>72</v>
      </c>
      <c r="B28" s="191">
        <v>727</v>
      </c>
      <c r="C28" s="191">
        <v>0</v>
      </c>
      <c r="D28" s="291">
        <v>0</v>
      </c>
      <c r="E28" s="188"/>
      <c r="F28" s="189"/>
    </row>
    <row r="29" spans="1:6" ht="18.95" customHeight="1">
      <c r="A29" s="264" t="s">
        <v>73</v>
      </c>
      <c r="B29" s="198">
        <v>418578.94276800001</v>
      </c>
      <c r="C29" s="198">
        <v>438593</v>
      </c>
      <c r="D29" s="292">
        <v>104.781429543409</v>
      </c>
      <c r="E29" s="199">
        <v>-5.7935931747593301</v>
      </c>
      <c r="F29" s="208">
        <f>SUM(F6:F27)</f>
        <v>458619</v>
      </c>
    </row>
    <row r="30" spans="1:6" ht="18.95" customHeight="1">
      <c r="A30" s="265" t="s">
        <v>74</v>
      </c>
      <c r="B30" s="198">
        <v>249641</v>
      </c>
      <c r="C30" s="198">
        <v>263910</v>
      </c>
      <c r="D30" s="292">
        <v>105.71580790014499</v>
      </c>
      <c r="E30" s="199">
        <v>-2.22513670919842</v>
      </c>
      <c r="F30" s="208">
        <f>SUM(F31:F35)</f>
        <v>232972</v>
      </c>
    </row>
    <row r="31" spans="1:6" ht="18.95" customHeight="1">
      <c r="A31" s="266" t="s">
        <v>75</v>
      </c>
      <c r="B31" s="191">
        <v>242548</v>
      </c>
      <c r="C31" s="191">
        <v>256511</v>
      </c>
      <c r="D31" s="291">
        <v>105.882959249303</v>
      </c>
      <c r="E31" s="188">
        <v>0.62731176728731697</v>
      </c>
      <c r="F31" s="189">
        <v>203678</v>
      </c>
    </row>
    <row r="32" spans="1:6" ht="18.95" customHeight="1">
      <c r="A32" s="266" t="s">
        <v>703</v>
      </c>
      <c r="B32" s="191"/>
      <c r="C32" s="191">
        <v>306</v>
      </c>
      <c r="D32" s="291"/>
      <c r="E32" s="188"/>
      <c r="F32" s="189"/>
    </row>
    <row r="33" spans="1:6" ht="18.95" customHeight="1">
      <c r="A33" s="266" t="s">
        <v>76</v>
      </c>
      <c r="B33" s="191"/>
      <c r="C33" s="191"/>
      <c r="D33" s="291"/>
      <c r="E33" s="188"/>
      <c r="F33" s="189"/>
    </row>
    <row r="34" spans="1:6" ht="18.95" customHeight="1">
      <c r="A34" s="266" t="s">
        <v>77</v>
      </c>
      <c r="B34" s="267"/>
      <c r="C34" s="191"/>
      <c r="D34" s="291"/>
      <c r="E34" s="188"/>
      <c r="F34" s="189">
        <v>18294</v>
      </c>
    </row>
    <row r="35" spans="1:6" ht="18.95" customHeight="1">
      <c r="A35" s="266" t="s">
        <v>78</v>
      </c>
      <c r="B35" s="191">
        <v>7093</v>
      </c>
      <c r="C35" s="191">
        <v>7093</v>
      </c>
      <c r="D35" s="291">
        <v>100</v>
      </c>
      <c r="E35" s="188">
        <v>-40.891666666666701</v>
      </c>
      <c r="F35" s="189">
        <v>11000</v>
      </c>
    </row>
    <row r="36" spans="1:6" ht="18.95" customHeight="1">
      <c r="A36" s="268" t="s">
        <v>79</v>
      </c>
      <c r="B36" s="187"/>
      <c r="C36" s="214">
        <v>36184</v>
      </c>
      <c r="D36" s="291"/>
      <c r="E36" s="199"/>
      <c r="F36" s="208">
        <v>1449</v>
      </c>
    </row>
    <row r="37" spans="1:6" ht="18.95" customHeight="1">
      <c r="A37" s="269" t="s">
        <v>80</v>
      </c>
      <c r="B37" s="198">
        <v>668219.94276799995</v>
      </c>
      <c r="C37" s="198">
        <v>738687</v>
      </c>
      <c r="D37" s="292">
        <v>110.5454885019</v>
      </c>
      <c r="E37" s="199">
        <v>-1.2109791880087</v>
      </c>
      <c r="F37" s="208">
        <f>SUM(F29:F30)+F36</f>
        <v>693040</v>
      </c>
    </row>
    <row r="38" spans="1:6">
      <c r="A38" s="270"/>
      <c r="B38" s="257"/>
      <c r="C38" s="254"/>
      <c r="D38" s="254"/>
      <c r="E38" s="254"/>
    </row>
    <row r="39" spans="1:6">
      <c r="A39" s="270"/>
      <c r="B39" s="257"/>
      <c r="C39" s="254"/>
      <c r="D39" s="254"/>
      <c r="E39" s="254"/>
    </row>
    <row r="40" spans="1:6">
      <c r="A40" s="270"/>
      <c r="B40" s="257"/>
      <c r="C40" s="254"/>
      <c r="D40" s="254"/>
      <c r="E40" s="254"/>
    </row>
    <row r="41" spans="1:6">
      <c r="A41" s="270"/>
      <c r="B41" s="257"/>
      <c r="C41" s="254"/>
      <c r="D41" s="254"/>
      <c r="E41" s="254"/>
    </row>
    <row r="42" spans="1:6">
      <c r="A42" s="270"/>
      <c r="B42" s="257"/>
      <c r="C42" s="254"/>
      <c r="D42" s="254"/>
      <c r="E42" s="254"/>
    </row>
    <row r="43" spans="1:6">
      <c r="A43" s="270"/>
      <c r="B43" s="257"/>
      <c r="C43" s="254"/>
      <c r="D43" s="254"/>
      <c r="E43" s="254"/>
    </row>
    <row r="44" spans="1:6">
      <c r="A44" s="270"/>
      <c r="B44" s="257"/>
      <c r="C44" s="254"/>
      <c r="D44" s="254"/>
      <c r="E44" s="254"/>
    </row>
    <row r="45" spans="1:6">
      <c r="A45" s="270"/>
      <c r="B45" s="257"/>
      <c r="C45" s="254"/>
      <c r="D45" s="254"/>
      <c r="E45" s="254"/>
    </row>
    <row r="46" spans="1:6">
      <c r="A46" s="270"/>
      <c r="B46" s="257"/>
      <c r="C46" s="254"/>
      <c r="D46" s="254"/>
      <c r="E46" s="254"/>
    </row>
    <row r="47" spans="1:6">
      <c r="A47" s="270"/>
      <c r="B47" s="257"/>
      <c r="C47" s="254"/>
      <c r="D47" s="254"/>
      <c r="E47" s="254"/>
    </row>
    <row r="48" spans="1:6">
      <c r="A48" s="270"/>
      <c r="B48" s="257"/>
      <c r="C48" s="254"/>
      <c r="D48" s="254"/>
      <c r="E48" s="254"/>
    </row>
    <row r="49" spans="1:5">
      <c r="A49" s="270"/>
      <c r="B49" s="257"/>
      <c r="C49" s="254"/>
      <c r="D49" s="254"/>
      <c r="E49" s="254"/>
    </row>
    <row r="50" spans="1:5">
      <c r="A50" s="270"/>
      <c r="B50" s="257"/>
      <c r="C50" s="254"/>
      <c r="D50" s="254"/>
      <c r="E50" s="254"/>
    </row>
    <row r="51" spans="1:5">
      <c r="A51" s="270"/>
      <c r="B51" s="257"/>
      <c r="C51" s="254"/>
      <c r="D51" s="254"/>
      <c r="E51" s="254"/>
    </row>
    <row r="52" spans="1:5">
      <c r="A52" s="270"/>
      <c r="B52" s="257"/>
      <c r="C52" s="254"/>
      <c r="D52" s="254"/>
      <c r="E52" s="254"/>
    </row>
    <row r="53" spans="1:5">
      <c r="A53" s="270"/>
      <c r="B53" s="257"/>
      <c r="C53" s="254"/>
      <c r="D53" s="254"/>
      <c r="E53" s="254"/>
    </row>
    <row r="54" spans="1:5">
      <c r="A54" s="270"/>
      <c r="B54" s="257"/>
      <c r="C54" s="254"/>
      <c r="D54" s="254"/>
      <c r="E54" s="254"/>
    </row>
    <row r="55" spans="1:5">
      <c r="A55" s="270"/>
      <c r="B55" s="257"/>
      <c r="C55" s="254"/>
      <c r="D55" s="254"/>
      <c r="E55" s="254"/>
    </row>
    <row r="56" spans="1:5">
      <c r="A56" s="270"/>
      <c r="B56" s="257"/>
      <c r="C56" s="254"/>
      <c r="D56" s="254"/>
      <c r="E56" s="254"/>
    </row>
    <row r="57" spans="1:5">
      <c r="A57" s="270"/>
      <c r="B57" s="257"/>
      <c r="C57" s="254"/>
      <c r="D57" s="254"/>
      <c r="E57" s="254"/>
    </row>
    <row r="58" spans="1:5">
      <c r="A58" s="270"/>
      <c r="B58" s="257"/>
      <c r="C58" s="254"/>
      <c r="D58" s="254"/>
      <c r="E58" s="254"/>
    </row>
    <row r="59" spans="1:5">
      <c r="A59" s="270"/>
      <c r="B59" s="257"/>
      <c r="C59" s="254"/>
      <c r="D59" s="254"/>
      <c r="E59" s="254"/>
    </row>
    <row r="60" spans="1:5">
      <c r="A60" s="270"/>
      <c r="B60" s="257"/>
      <c r="C60" s="254"/>
      <c r="D60" s="254"/>
      <c r="E60" s="254"/>
    </row>
    <row r="61" spans="1:5">
      <c r="A61" s="270"/>
      <c r="B61" s="257"/>
      <c r="C61" s="254"/>
      <c r="D61" s="254"/>
      <c r="E61" s="254"/>
    </row>
    <row r="62" spans="1:5">
      <c r="A62" s="270"/>
      <c r="B62" s="257"/>
      <c r="C62" s="254"/>
      <c r="D62" s="254"/>
      <c r="E62" s="254"/>
    </row>
    <row r="63" spans="1:5">
      <c r="A63" s="270"/>
      <c r="B63" s="257"/>
      <c r="C63" s="254"/>
      <c r="D63" s="254"/>
      <c r="E63" s="254"/>
    </row>
    <row r="64" spans="1:5">
      <c r="A64" s="270"/>
      <c r="B64" s="257"/>
      <c r="C64" s="254"/>
      <c r="D64" s="254"/>
      <c r="E64" s="254"/>
    </row>
    <row r="65" spans="1:5">
      <c r="A65" s="270"/>
      <c r="B65" s="257"/>
      <c r="C65" s="254"/>
      <c r="D65" s="254"/>
      <c r="E65" s="254"/>
    </row>
    <row r="66" spans="1:5">
      <c r="A66" s="270"/>
      <c r="B66" s="257"/>
      <c r="C66" s="254"/>
      <c r="D66" s="254"/>
      <c r="E66" s="254"/>
    </row>
    <row r="67" spans="1:5">
      <c r="A67" s="270"/>
      <c r="B67" s="257"/>
      <c r="C67" s="254"/>
      <c r="D67" s="254"/>
      <c r="E67" s="254"/>
    </row>
    <row r="68" spans="1:5">
      <c r="A68" s="270"/>
      <c r="B68" s="257"/>
      <c r="C68" s="254"/>
      <c r="D68" s="254"/>
      <c r="E68" s="254"/>
    </row>
    <row r="69" spans="1:5">
      <c r="A69" s="270"/>
      <c r="B69" s="257"/>
      <c r="C69" s="254"/>
      <c r="D69" s="254"/>
      <c r="E69" s="254"/>
    </row>
    <row r="70" spans="1:5">
      <c r="A70" s="270"/>
      <c r="B70" s="257"/>
      <c r="C70" s="254"/>
      <c r="D70" s="254"/>
      <c r="E70" s="254"/>
    </row>
    <row r="71" spans="1:5">
      <c r="A71" s="270"/>
      <c r="B71" s="257"/>
      <c r="C71" s="254"/>
      <c r="D71" s="254"/>
      <c r="E71" s="254"/>
    </row>
    <row r="72" spans="1:5">
      <c r="A72" s="270"/>
      <c r="B72" s="257"/>
      <c r="C72" s="254"/>
      <c r="D72" s="254"/>
      <c r="E72" s="254"/>
    </row>
    <row r="73" spans="1:5">
      <c r="A73" s="270"/>
      <c r="B73" s="257"/>
      <c r="C73" s="254"/>
      <c r="D73" s="254"/>
      <c r="E73" s="254"/>
    </row>
    <row r="74" spans="1:5">
      <c r="A74" s="270"/>
      <c r="B74" s="257"/>
      <c r="C74" s="254"/>
      <c r="D74" s="254"/>
      <c r="E74" s="254"/>
    </row>
    <row r="75" spans="1:5">
      <c r="A75" s="270"/>
      <c r="B75" s="257"/>
      <c r="C75" s="254"/>
      <c r="D75" s="254"/>
      <c r="E75" s="254"/>
    </row>
    <row r="76" spans="1:5">
      <c r="A76" s="270"/>
      <c r="B76" s="257"/>
      <c r="C76" s="254"/>
      <c r="D76" s="254"/>
      <c r="E76" s="254"/>
    </row>
    <row r="77" spans="1:5">
      <c r="A77" s="270"/>
      <c r="B77" s="257"/>
      <c r="C77" s="254"/>
      <c r="D77" s="254"/>
      <c r="E77" s="254"/>
    </row>
    <row r="78" spans="1:5">
      <c r="A78" s="270"/>
      <c r="B78" s="257"/>
      <c r="C78" s="254"/>
      <c r="D78" s="254"/>
      <c r="E78" s="254"/>
    </row>
    <row r="79" spans="1:5">
      <c r="A79" s="270"/>
      <c r="B79" s="257"/>
      <c r="C79" s="254"/>
      <c r="D79" s="254"/>
      <c r="E79" s="254"/>
    </row>
    <row r="80" spans="1:5">
      <c r="A80" s="270"/>
      <c r="B80" s="257"/>
      <c r="C80" s="254"/>
      <c r="D80" s="254"/>
      <c r="E80" s="254"/>
    </row>
    <row r="81" spans="1:5">
      <c r="A81" s="270"/>
      <c r="B81" s="257"/>
      <c r="C81" s="254"/>
      <c r="D81" s="254"/>
      <c r="E81" s="254"/>
    </row>
    <row r="82" spans="1:5">
      <c r="A82" s="270"/>
      <c r="B82" s="257"/>
      <c r="C82" s="254"/>
      <c r="D82" s="254"/>
      <c r="E82" s="254"/>
    </row>
    <row r="83" spans="1:5">
      <c r="A83" s="270"/>
      <c r="B83" s="257"/>
      <c r="C83" s="254"/>
      <c r="D83" s="254"/>
      <c r="E83" s="254"/>
    </row>
    <row r="84" spans="1:5">
      <c r="A84" s="270"/>
      <c r="B84" s="257"/>
      <c r="C84" s="254"/>
      <c r="D84" s="254"/>
      <c r="E84" s="254"/>
    </row>
    <row r="85" spans="1:5">
      <c r="A85" s="270"/>
      <c r="B85" s="257"/>
      <c r="C85" s="254"/>
      <c r="D85" s="254"/>
      <c r="E85" s="254"/>
    </row>
    <row r="86" spans="1:5">
      <c r="A86" s="270"/>
      <c r="B86" s="257"/>
      <c r="C86" s="254"/>
      <c r="D86" s="254"/>
      <c r="E86" s="254"/>
    </row>
    <row r="87" spans="1:5">
      <c r="A87" s="270"/>
      <c r="B87" s="257"/>
      <c r="C87" s="254"/>
      <c r="D87" s="254"/>
      <c r="E87" s="254"/>
    </row>
    <row r="88" spans="1:5">
      <c r="A88" s="270"/>
      <c r="B88" s="257"/>
      <c r="C88" s="254"/>
      <c r="D88" s="254"/>
      <c r="E88" s="254"/>
    </row>
    <row r="89" spans="1:5">
      <c r="A89" s="270"/>
      <c r="B89" s="257"/>
      <c r="C89" s="254"/>
      <c r="D89" s="254"/>
      <c r="E89" s="254"/>
    </row>
    <row r="90" spans="1:5">
      <c r="A90" s="270"/>
      <c r="B90" s="257"/>
      <c r="C90" s="254"/>
      <c r="D90" s="254"/>
      <c r="E90" s="254"/>
    </row>
    <row r="91" spans="1:5">
      <c r="A91" s="270"/>
      <c r="B91" s="257"/>
      <c r="C91" s="254"/>
      <c r="D91" s="254"/>
      <c r="E91" s="254"/>
    </row>
    <row r="92" spans="1:5">
      <c r="A92" s="270"/>
      <c r="B92" s="257"/>
      <c r="C92" s="254"/>
      <c r="D92" s="254"/>
      <c r="E92" s="254"/>
    </row>
    <row r="93" spans="1:5">
      <c r="A93" s="270"/>
      <c r="B93" s="257"/>
      <c r="C93" s="254"/>
      <c r="D93" s="254"/>
      <c r="E93" s="254"/>
    </row>
    <row r="94" spans="1:5">
      <c r="A94" s="270"/>
      <c r="B94" s="257"/>
      <c r="C94" s="254"/>
      <c r="D94" s="254"/>
      <c r="E94" s="254"/>
    </row>
    <row r="95" spans="1:5">
      <c r="A95" s="270"/>
      <c r="B95" s="257"/>
      <c r="C95" s="254"/>
      <c r="D95" s="254"/>
      <c r="E95" s="254"/>
    </row>
    <row r="96" spans="1:5">
      <c r="A96" s="270"/>
      <c r="B96" s="257"/>
      <c r="C96" s="254"/>
      <c r="D96" s="254"/>
      <c r="E96" s="254"/>
    </row>
    <row r="97" spans="1:5">
      <c r="A97" s="270"/>
      <c r="B97" s="257"/>
      <c r="C97" s="254"/>
      <c r="D97" s="254"/>
      <c r="E97" s="254"/>
    </row>
    <row r="98" spans="1:5">
      <c r="A98" s="270"/>
      <c r="B98" s="257"/>
      <c r="C98" s="254"/>
      <c r="D98" s="254"/>
      <c r="E98" s="254"/>
    </row>
    <row r="99" spans="1:5">
      <c r="A99" s="270"/>
      <c r="B99" s="257"/>
      <c r="C99" s="254"/>
      <c r="D99" s="254"/>
      <c r="E99" s="254"/>
    </row>
    <row r="100" spans="1:5">
      <c r="A100" s="270"/>
      <c r="B100" s="257"/>
      <c r="C100" s="254"/>
      <c r="D100" s="254"/>
      <c r="E100" s="254"/>
    </row>
    <row r="101" spans="1:5">
      <c r="A101" s="270"/>
      <c r="B101" s="257"/>
      <c r="C101" s="254"/>
      <c r="D101" s="254"/>
      <c r="E101" s="254"/>
    </row>
    <row r="102" spans="1:5">
      <c r="A102" s="270"/>
      <c r="B102" s="257"/>
      <c r="C102" s="254"/>
      <c r="D102" s="254"/>
      <c r="E102" s="254"/>
    </row>
    <row r="103" spans="1:5">
      <c r="B103" s="257"/>
      <c r="C103" s="254"/>
      <c r="D103" s="254"/>
      <c r="E103" s="254"/>
    </row>
    <row r="104" spans="1:5">
      <c r="B104" s="257"/>
      <c r="C104" s="254"/>
      <c r="D104" s="254"/>
      <c r="E104" s="254"/>
    </row>
    <row r="105" spans="1:5">
      <c r="B105" s="257"/>
      <c r="C105" s="254"/>
      <c r="D105" s="254"/>
      <c r="E105" s="254"/>
    </row>
    <row r="106" spans="1:5">
      <c r="B106" s="257"/>
      <c r="C106" s="254"/>
      <c r="D106" s="254"/>
      <c r="E106" s="254"/>
    </row>
    <row r="107" spans="1:5">
      <c r="B107" s="257"/>
      <c r="C107" s="254"/>
      <c r="D107" s="254"/>
      <c r="E107" s="254"/>
    </row>
    <row r="108" spans="1:5">
      <c r="B108" s="257"/>
      <c r="C108" s="254"/>
      <c r="D108" s="254"/>
      <c r="E108" s="254"/>
    </row>
    <row r="109" spans="1:5">
      <c r="B109" s="257"/>
      <c r="C109" s="254"/>
      <c r="D109" s="254"/>
      <c r="E109" s="254"/>
    </row>
    <row r="110" spans="1:5">
      <c r="B110" s="257"/>
      <c r="C110" s="254"/>
      <c r="D110" s="254"/>
      <c r="E110" s="254"/>
    </row>
    <row r="111" spans="1:5">
      <c r="B111" s="257"/>
      <c r="C111" s="254"/>
      <c r="D111" s="254"/>
      <c r="E111" s="254"/>
    </row>
    <row r="112" spans="1:5">
      <c r="B112" s="257"/>
      <c r="C112" s="254"/>
      <c r="D112" s="254"/>
      <c r="E112" s="254"/>
    </row>
    <row r="113" spans="2:5">
      <c r="B113" s="257"/>
      <c r="C113" s="254"/>
      <c r="D113" s="254"/>
      <c r="E113" s="254"/>
    </row>
    <row r="114" spans="2:5">
      <c r="B114" s="257"/>
      <c r="C114" s="254"/>
      <c r="D114" s="254"/>
      <c r="E114" s="254"/>
    </row>
    <row r="115" spans="2:5">
      <c r="B115" s="257"/>
      <c r="C115" s="254"/>
      <c r="D115" s="254"/>
      <c r="E115" s="254"/>
    </row>
    <row r="116" spans="2:5">
      <c r="B116" s="257"/>
      <c r="C116" s="254"/>
      <c r="D116" s="254"/>
      <c r="E116" s="254"/>
    </row>
    <row r="117" spans="2:5">
      <c r="B117" s="257"/>
      <c r="C117" s="254"/>
      <c r="D117" s="254"/>
      <c r="E117" s="254"/>
    </row>
    <row r="118" spans="2:5">
      <c r="B118" s="257"/>
      <c r="C118" s="254"/>
      <c r="D118" s="254"/>
      <c r="E118" s="254"/>
    </row>
    <row r="119" spans="2:5">
      <c r="B119" s="257"/>
      <c r="C119" s="254"/>
      <c r="D119" s="254"/>
      <c r="E119" s="254"/>
    </row>
    <row r="120" spans="2:5">
      <c r="B120" s="257"/>
      <c r="C120" s="254"/>
      <c r="D120" s="254"/>
      <c r="E120" s="254"/>
    </row>
    <row r="121" spans="2:5">
      <c r="B121" s="257"/>
      <c r="C121" s="254"/>
      <c r="D121" s="254"/>
      <c r="E121" s="254"/>
    </row>
    <row r="122" spans="2:5">
      <c r="B122" s="257"/>
      <c r="C122" s="254"/>
      <c r="D122" s="254"/>
      <c r="E122" s="254"/>
    </row>
    <row r="123" spans="2:5">
      <c r="B123" s="257"/>
      <c r="C123" s="254"/>
      <c r="D123" s="254"/>
      <c r="E123" s="254"/>
    </row>
    <row r="124" spans="2:5">
      <c r="B124" s="257"/>
      <c r="C124" s="254"/>
      <c r="D124" s="254"/>
      <c r="E124" s="254"/>
    </row>
    <row r="125" spans="2:5">
      <c r="B125" s="257"/>
      <c r="C125" s="254"/>
      <c r="D125" s="254"/>
      <c r="E125" s="254"/>
    </row>
    <row r="126" spans="2:5">
      <c r="B126" s="257"/>
      <c r="C126" s="254"/>
      <c r="D126" s="254"/>
      <c r="E126" s="254"/>
    </row>
    <row r="127" spans="2:5">
      <c r="B127" s="257"/>
      <c r="C127" s="254"/>
      <c r="D127" s="254"/>
      <c r="E127" s="254"/>
    </row>
    <row r="128" spans="2:5">
      <c r="B128" s="257"/>
      <c r="C128" s="254"/>
      <c r="D128" s="254"/>
      <c r="E128" s="254"/>
    </row>
    <row r="129" spans="2:5">
      <c r="B129" s="257"/>
      <c r="C129" s="254"/>
      <c r="D129" s="254"/>
      <c r="E129" s="254"/>
    </row>
    <row r="130" spans="2:5">
      <c r="B130" s="257"/>
      <c r="C130" s="254"/>
      <c r="D130" s="254"/>
      <c r="E130" s="254"/>
    </row>
    <row r="131" spans="2:5">
      <c r="B131" s="257"/>
      <c r="C131" s="254"/>
      <c r="D131" s="254"/>
      <c r="E131" s="254"/>
    </row>
    <row r="132" spans="2:5">
      <c r="B132" s="257"/>
      <c r="C132" s="254"/>
      <c r="D132" s="254"/>
      <c r="E132" s="254"/>
    </row>
    <row r="133" spans="2:5">
      <c r="B133" s="257"/>
      <c r="C133" s="254"/>
      <c r="D133" s="254"/>
      <c r="E133" s="254"/>
    </row>
    <row r="134" spans="2:5">
      <c r="B134" s="257"/>
      <c r="C134" s="254"/>
      <c r="D134" s="254"/>
      <c r="E134" s="254"/>
    </row>
    <row r="135" spans="2:5">
      <c r="B135" s="257"/>
      <c r="C135" s="254"/>
      <c r="D135" s="254"/>
      <c r="E135" s="254"/>
    </row>
    <row r="136" spans="2:5">
      <c r="B136" s="257"/>
      <c r="C136" s="254"/>
      <c r="D136" s="254"/>
      <c r="E136" s="254"/>
    </row>
    <row r="137" spans="2:5">
      <c r="B137" s="257"/>
      <c r="C137" s="254"/>
      <c r="D137" s="254"/>
      <c r="E137" s="254"/>
    </row>
    <row r="138" spans="2:5">
      <c r="B138" s="257"/>
      <c r="C138" s="254"/>
      <c r="D138" s="254"/>
      <c r="E138" s="254"/>
    </row>
    <row r="139" spans="2:5">
      <c r="B139" s="257"/>
      <c r="C139" s="254"/>
      <c r="D139" s="254"/>
      <c r="E139" s="254"/>
    </row>
    <row r="140" spans="2:5">
      <c r="B140" s="257"/>
      <c r="C140" s="254"/>
      <c r="D140" s="254"/>
      <c r="E140" s="254"/>
    </row>
    <row r="141" spans="2:5">
      <c r="B141" s="257"/>
      <c r="C141" s="254"/>
      <c r="D141" s="254"/>
      <c r="E141" s="254"/>
    </row>
    <row r="142" spans="2:5">
      <c r="B142" s="257"/>
      <c r="C142" s="254"/>
      <c r="D142" s="254"/>
      <c r="E142" s="254"/>
    </row>
    <row r="143" spans="2:5">
      <c r="B143" s="257"/>
      <c r="C143" s="254"/>
      <c r="D143" s="254"/>
      <c r="E143" s="254"/>
    </row>
    <row r="144" spans="2:5">
      <c r="B144" s="257"/>
      <c r="C144" s="254"/>
      <c r="D144" s="254"/>
      <c r="E144" s="254"/>
    </row>
    <row r="145" spans="2:5">
      <c r="B145" s="257"/>
      <c r="C145" s="254"/>
      <c r="D145" s="254"/>
      <c r="E145" s="254"/>
    </row>
    <row r="146" spans="2:5">
      <c r="B146" s="257"/>
      <c r="C146" s="254"/>
      <c r="D146" s="254"/>
      <c r="E146" s="254"/>
    </row>
    <row r="147" spans="2:5">
      <c r="B147" s="257"/>
      <c r="C147" s="254"/>
      <c r="D147" s="254"/>
      <c r="E147" s="254"/>
    </row>
    <row r="148" spans="2:5">
      <c r="B148" s="257"/>
      <c r="C148" s="254"/>
      <c r="D148" s="254"/>
      <c r="E148" s="254"/>
    </row>
    <row r="149" spans="2:5">
      <c r="B149" s="257"/>
      <c r="C149" s="254"/>
      <c r="D149" s="254"/>
      <c r="E149" s="254"/>
    </row>
    <row r="150" spans="2:5">
      <c r="B150" s="257"/>
      <c r="C150" s="254"/>
      <c r="D150" s="254"/>
      <c r="E150" s="254"/>
    </row>
    <row r="151" spans="2:5">
      <c r="B151" s="257"/>
      <c r="C151" s="254"/>
      <c r="D151" s="254"/>
      <c r="E151" s="254"/>
    </row>
    <row r="152" spans="2:5">
      <c r="B152" s="257"/>
      <c r="C152" s="254"/>
      <c r="D152" s="254"/>
      <c r="E152" s="254"/>
    </row>
    <row r="153" spans="2:5">
      <c r="B153" s="257"/>
      <c r="C153" s="254"/>
      <c r="D153" s="254"/>
      <c r="E153" s="254"/>
    </row>
    <row r="154" spans="2:5">
      <c r="B154" s="257"/>
      <c r="C154" s="254"/>
      <c r="D154" s="254"/>
      <c r="E154" s="254"/>
    </row>
    <row r="155" spans="2:5">
      <c r="B155" s="257"/>
      <c r="C155" s="254"/>
      <c r="D155" s="254"/>
      <c r="E155" s="254"/>
    </row>
    <row r="156" spans="2:5">
      <c r="B156" s="257"/>
      <c r="C156" s="254"/>
      <c r="D156" s="254"/>
      <c r="E156" s="254"/>
    </row>
    <row r="157" spans="2:5">
      <c r="B157" s="257"/>
      <c r="C157" s="254"/>
      <c r="D157" s="254"/>
      <c r="E157" s="254"/>
    </row>
    <row r="158" spans="2:5">
      <c r="B158" s="257"/>
      <c r="C158" s="254"/>
      <c r="D158" s="254"/>
      <c r="E158" s="254"/>
    </row>
    <row r="159" spans="2:5">
      <c r="B159" s="257"/>
      <c r="C159" s="254"/>
      <c r="D159" s="254"/>
      <c r="E159" s="254"/>
    </row>
    <row r="160" spans="2:5">
      <c r="B160" s="257"/>
      <c r="C160" s="254"/>
      <c r="D160" s="254"/>
      <c r="E160" s="254"/>
    </row>
    <row r="161" spans="2:5">
      <c r="B161" s="257"/>
      <c r="C161" s="254"/>
      <c r="D161" s="254"/>
      <c r="E161" s="254"/>
    </row>
    <row r="162" spans="2:5">
      <c r="B162" s="257"/>
      <c r="C162" s="254"/>
      <c r="D162" s="254"/>
      <c r="E162" s="254"/>
    </row>
    <row r="163" spans="2:5">
      <c r="B163" s="257"/>
      <c r="C163" s="254"/>
      <c r="D163" s="254"/>
      <c r="E163" s="254"/>
    </row>
    <row r="164" spans="2:5">
      <c r="B164" s="257"/>
      <c r="C164" s="254"/>
      <c r="D164" s="254"/>
      <c r="E164" s="254"/>
    </row>
    <row r="165" spans="2:5">
      <c r="B165" s="257"/>
      <c r="C165" s="254"/>
      <c r="D165" s="254"/>
      <c r="E165" s="254"/>
    </row>
    <row r="166" spans="2:5">
      <c r="B166" s="257"/>
      <c r="C166" s="254"/>
      <c r="D166" s="254"/>
      <c r="E166" s="254"/>
    </row>
    <row r="167" spans="2:5">
      <c r="B167" s="257"/>
      <c r="C167" s="254"/>
      <c r="D167" s="254"/>
      <c r="E167" s="254"/>
    </row>
    <row r="168" spans="2:5">
      <c r="B168" s="257"/>
      <c r="C168" s="254"/>
      <c r="D168" s="254"/>
      <c r="E168" s="254"/>
    </row>
    <row r="169" spans="2:5">
      <c r="B169" s="257"/>
      <c r="C169" s="254"/>
      <c r="D169" s="254"/>
      <c r="E169" s="254"/>
    </row>
    <row r="170" spans="2:5">
      <c r="B170" s="257"/>
      <c r="C170" s="254"/>
      <c r="D170" s="254"/>
      <c r="E170" s="254"/>
    </row>
    <row r="171" spans="2:5">
      <c r="B171" s="257"/>
      <c r="C171" s="254"/>
      <c r="D171" s="254"/>
      <c r="E171" s="254"/>
    </row>
    <row r="172" spans="2:5">
      <c r="B172" s="257"/>
      <c r="C172" s="254"/>
      <c r="D172" s="254"/>
      <c r="E172" s="254"/>
    </row>
    <row r="173" spans="2:5">
      <c r="B173" s="257"/>
      <c r="C173" s="254"/>
      <c r="D173" s="254"/>
      <c r="E173" s="254"/>
    </row>
    <row r="174" spans="2:5">
      <c r="B174" s="257"/>
      <c r="C174" s="254"/>
      <c r="D174" s="254"/>
      <c r="E174" s="254"/>
    </row>
    <row r="175" spans="2:5">
      <c r="B175" s="257"/>
      <c r="C175" s="254"/>
      <c r="D175" s="254"/>
      <c r="E175" s="254"/>
    </row>
    <row r="176" spans="2:5">
      <c r="B176" s="257"/>
      <c r="C176" s="254"/>
      <c r="D176" s="254"/>
      <c r="E176" s="254"/>
    </row>
    <row r="177" spans="2:5">
      <c r="B177" s="257"/>
      <c r="C177" s="254"/>
      <c r="D177" s="254"/>
      <c r="E177" s="254"/>
    </row>
    <row r="178" spans="2:5">
      <c r="B178" s="257"/>
      <c r="C178" s="254"/>
      <c r="D178" s="254"/>
      <c r="E178" s="254"/>
    </row>
    <row r="179" spans="2:5">
      <c r="B179" s="257"/>
      <c r="C179" s="254"/>
      <c r="D179" s="254"/>
      <c r="E179" s="254"/>
    </row>
    <row r="180" spans="2:5">
      <c r="B180" s="257"/>
      <c r="C180" s="254"/>
      <c r="D180" s="254"/>
      <c r="E180" s="254"/>
    </row>
    <row r="181" spans="2:5">
      <c r="B181" s="257"/>
      <c r="C181" s="254"/>
      <c r="D181" s="254"/>
      <c r="E181" s="254"/>
    </row>
    <row r="182" spans="2:5">
      <c r="B182" s="257"/>
      <c r="C182" s="254"/>
      <c r="D182" s="254"/>
      <c r="E182" s="254"/>
    </row>
    <row r="183" spans="2:5">
      <c r="B183" s="257"/>
      <c r="C183" s="254"/>
      <c r="D183" s="254"/>
      <c r="E183" s="254"/>
    </row>
    <row r="184" spans="2:5">
      <c r="B184" s="257"/>
      <c r="C184" s="254"/>
      <c r="D184" s="254"/>
      <c r="E184" s="254"/>
    </row>
    <row r="185" spans="2:5">
      <c r="B185" s="257"/>
      <c r="C185" s="254"/>
      <c r="D185" s="254"/>
      <c r="E185" s="254"/>
    </row>
    <row r="186" spans="2:5">
      <c r="B186" s="257"/>
      <c r="C186" s="254"/>
      <c r="D186" s="254"/>
      <c r="E186" s="254"/>
    </row>
    <row r="187" spans="2:5">
      <c r="B187" s="257"/>
      <c r="C187" s="254"/>
      <c r="D187" s="254"/>
      <c r="E187" s="254"/>
    </row>
    <row r="188" spans="2:5">
      <c r="B188" s="257"/>
      <c r="C188" s="254"/>
      <c r="D188" s="254"/>
      <c r="E188" s="254"/>
    </row>
    <row r="189" spans="2:5">
      <c r="B189" s="257"/>
      <c r="C189" s="254"/>
      <c r="D189" s="254"/>
      <c r="E189" s="254"/>
    </row>
    <row r="190" spans="2:5">
      <c r="B190" s="257"/>
      <c r="C190" s="254"/>
      <c r="D190" s="254"/>
      <c r="E190" s="254"/>
    </row>
    <row r="191" spans="2:5">
      <c r="B191" s="257"/>
      <c r="C191" s="254"/>
      <c r="D191" s="254"/>
      <c r="E191" s="254"/>
    </row>
    <row r="192" spans="2:5">
      <c r="B192" s="257"/>
      <c r="C192" s="254"/>
      <c r="D192" s="254"/>
      <c r="E192" s="254"/>
    </row>
    <row r="193" spans="2:5">
      <c r="B193" s="257"/>
      <c r="C193" s="254"/>
      <c r="D193" s="254"/>
      <c r="E193" s="254"/>
    </row>
    <row r="194" spans="2:5">
      <c r="B194" s="257"/>
      <c r="C194" s="254"/>
      <c r="D194" s="254"/>
      <c r="E194" s="254"/>
    </row>
    <row r="195" spans="2:5">
      <c r="B195" s="257"/>
      <c r="C195" s="254"/>
      <c r="D195" s="254"/>
      <c r="E195" s="254"/>
    </row>
    <row r="196" spans="2:5">
      <c r="B196" s="257"/>
      <c r="C196" s="254"/>
      <c r="D196" s="254"/>
      <c r="E196" s="254"/>
    </row>
    <row r="197" spans="2:5">
      <c r="B197" s="257"/>
      <c r="C197" s="254"/>
      <c r="D197" s="254"/>
      <c r="E197" s="254"/>
    </row>
    <row r="198" spans="2:5">
      <c r="B198" s="257"/>
      <c r="C198" s="254"/>
      <c r="D198" s="254"/>
      <c r="E198" s="254"/>
    </row>
    <row r="199" spans="2:5">
      <c r="B199" s="257"/>
      <c r="C199" s="254"/>
      <c r="D199" s="254"/>
      <c r="E199" s="254"/>
    </row>
    <row r="200" spans="2:5">
      <c r="B200" s="257"/>
      <c r="C200" s="254"/>
      <c r="D200" s="254"/>
      <c r="E200" s="254"/>
    </row>
    <row r="201" spans="2:5">
      <c r="B201" s="257"/>
      <c r="C201" s="254"/>
      <c r="D201" s="254"/>
      <c r="E201" s="254"/>
    </row>
    <row r="202" spans="2:5">
      <c r="B202" s="257"/>
      <c r="C202" s="254"/>
      <c r="D202" s="254"/>
      <c r="E202" s="254"/>
    </row>
    <row r="203" spans="2:5">
      <c r="B203" s="257"/>
      <c r="C203" s="254"/>
      <c r="D203" s="254"/>
      <c r="E203" s="254"/>
    </row>
    <row r="204" spans="2:5">
      <c r="B204" s="257"/>
      <c r="C204" s="254"/>
      <c r="D204" s="254"/>
      <c r="E204" s="254"/>
    </row>
    <row r="205" spans="2:5">
      <c r="B205" s="257"/>
      <c r="C205" s="254"/>
      <c r="D205" s="254"/>
      <c r="E205" s="254"/>
    </row>
    <row r="206" spans="2:5">
      <c r="B206" s="257"/>
      <c r="C206" s="254"/>
      <c r="D206" s="254"/>
      <c r="E206" s="254"/>
    </row>
    <row r="207" spans="2:5">
      <c r="B207" s="257"/>
      <c r="C207" s="254"/>
      <c r="D207" s="254"/>
      <c r="E207" s="254"/>
    </row>
    <row r="208" spans="2:5">
      <c r="B208" s="257"/>
      <c r="C208" s="254"/>
      <c r="D208" s="254"/>
      <c r="E208" s="254"/>
    </row>
    <row r="209" spans="2:5">
      <c r="B209" s="257"/>
      <c r="C209" s="254"/>
      <c r="D209" s="254"/>
      <c r="E209" s="254"/>
    </row>
    <row r="210" spans="2:5">
      <c r="B210" s="257"/>
      <c r="C210" s="254"/>
      <c r="D210" s="254"/>
      <c r="E210" s="254"/>
    </row>
    <row r="211" spans="2:5">
      <c r="B211" s="257"/>
      <c r="C211" s="254"/>
      <c r="D211" s="254"/>
      <c r="E211" s="254"/>
    </row>
    <row r="212" spans="2:5">
      <c r="B212" s="257"/>
      <c r="C212" s="254"/>
      <c r="D212" s="254"/>
      <c r="E212" s="254"/>
    </row>
    <row r="213" spans="2:5">
      <c r="B213" s="257"/>
      <c r="C213" s="254"/>
      <c r="D213" s="254"/>
      <c r="E213" s="254"/>
    </row>
    <row r="214" spans="2:5">
      <c r="B214" s="257"/>
      <c r="C214" s="254"/>
      <c r="D214" s="254"/>
      <c r="E214" s="254"/>
    </row>
    <row r="215" spans="2:5">
      <c r="B215" s="257"/>
      <c r="C215" s="254"/>
      <c r="D215" s="254"/>
      <c r="E215" s="254"/>
    </row>
    <row r="216" spans="2:5">
      <c r="B216" s="257"/>
      <c r="C216" s="254"/>
      <c r="D216" s="254"/>
      <c r="E216" s="254"/>
    </row>
    <row r="217" spans="2:5">
      <c r="B217" s="257"/>
      <c r="C217" s="254"/>
      <c r="D217" s="254"/>
      <c r="E217" s="254"/>
    </row>
    <row r="218" spans="2:5">
      <c r="B218" s="257"/>
      <c r="C218" s="254"/>
      <c r="D218" s="254"/>
      <c r="E218" s="254"/>
    </row>
    <row r="219" spans="2:5">
      <c r="B219" s="257"/>
      <c r="C219" s="254"/>
      <c r="D219" s="254"/>
      <c r="E219" s="254"/>
    </row>
    <row r="220" spans="2:5">
      <c r="B220" s="257"/>
      <c r="C220" s="254"/>
      <c r="D220" s="254"/>
      <c r="E220" s="254"/>
    </row>
  </sheetData>
  <mergeCells count="5">
    <mergeCell ref="A2:F2"/>
    <mergeCell ref="C4:E4"/>
    <mergeCell ref="A4:A5"/>
    <mergeCell ref="B4:B5"/>
    <mergeCell ref="F4:F5"/>
  </mergeCells>
  <phoneticPr fontId="4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370"/>
  <sheetViews>
    <sheetView showZeros="0" topLeftCell="A346" workbookViewId="0">
      <selection activeCell="F21" sqref="F21"/>
    </sheetView>
  </sheetViews>
  <sheetFormatPr defaultColWidth="12.125" defaultRowHeight="17.100000000000001" customHeight="1"/>
  <cols>
    <col min="1" max="1" width="9.875" style="22" customWidth="1"/>
    <col min="2" max="2" width="43.375" style="22" customWidth="1"/>
    <col min="3" max="3" width="21" style="22" customWidth="1"/>
    <col min="4" max="256" width="12.125" style="22" customWidth="1"/>
    <col min="257" max="16384" width="12.125" style="22"/>
  </cols>
  <sheetData>
    <row r="1" spans="1:3" ht="33.950000000000003" customHeight="1">
      <c r="A1" s="253" t="s">
        <v>85</v>
      </c>
      <c r="B1" s="254"/>
      <c r="C1" s="254"/>
    </row>
    <row r="2" spans="1:3" ht="54.95" customHeight="1">
      <c r="A2" s="307" t="s">
        <v>86</v>
      </c>
      <c r="B2" s="307"/>
      <c r="C2" s="307"/>
    </row>
    <row r="3" spans="1:3" ht="20.100000000000001" customHeight="1">
      <c r="A3" s="308" t="s">
        <v>2</v>
      </c>
      <c r="B3" s="308"/>
      <c r="C3" s="308"/>
    </row>
    <row r="4" spans="1:3" s="252" customFormat="1" ht="17.25" customHeight="1">
      <c r="A4" s="244" t="s">
        <v>87</v>
      </c>
      <c r="B4" s="244" t="s">
        <v>88</v>
      </c>
      <c r="C4" s="244" t="s">
        <v>89</v>
      </c>
    </row>
    <row r="5" spans="1:3" s="252" customFormat="1" ht="17.100000000000001" customHeight="1">
      <c r="A5" s="247"/>
      <c r="B5" s="244" t="s">
        <v>90</v>
      </c>
      <c r="C5" s="255">
        <v>438593</v>
      </c>
    </row>
    <row r="6" spans="1:3" s="252" customFormat="1" ht="17.100000000000001" customHeight="1">
      <c r="A6" s="247">
        <v>201</v>
      </c>
      <c r="B6" s="245" t="s">
        <v>91</v>
      </c>
      <c r="C6" s="255">
        <v>68574</v>
      </c>
    </row>
    <row r="7" spans="1:3" s="252" customFormat="1" ht="17.100000000000001" customHeight="1">
      <c r="A7" s="247">
        <v>20101</v>
      </c>
      <c r="B7" s="245" t="s">
        <v>92</v>
      </c>
      <c r="C7" s="255">
        <v>1630</v>
      </c>
    </row>
    <row r="8" spans="1:3" s="252" customFormat="1" ht="17.100000000000001" customHeight="1">
      <c r="A8" s="247">
        <v>2010101</v>
      </c>
      <c r="B8" s="247" t="s">
        <v>93</v>
      </c>
      <c r="C8" s="255">
        <v>1521</v>
      </c>
    </row>
    <row r="9" spans="1:3" s="252" customFormat="1" ht="17.100000000000001" customHeight="1">
      <c r="A9" s="247">
        <v>2010104</v>
      </c>
      <c r="B9" s="247" t="s">
        <v>94</v>
      </c>
      <c r="C9" s="256">
        <v>45</v>
      </c>
    </row>
    <row r="10" spans="1:3" s="252" customFormat="1" ht="17.100000000000001" customHeight="1">
      <c r="A10" s="247">
        <v>2010106</v>
      </c>
      <c r="B10" s="247" t="s">
        <v>95</v>
      </c>
      <c r="C10" s="255">
        <v>21</v>
      </c>
    </row>
    <row r="11" spans="1:3" s="252" customFormat="1" ht="17.100000000000001" customHeight="1">
      <c r="A11" s="247">
        <v>2010107</v>
      </c>
      <c r="B11" s="247" t="s">
        <v>96</v>
      </c>
      <c r="C11" s="255">
        <v>33</v>
      </c>
    </row>
    <row r="12" spans="1:3" s="252" customFormat="1" ht="17.100000000000001" customHeight="1">
      <c r="A12" s="247">
        <v>2010108</v>
      </c>
      <c r="B12" s="247" t="s">
        <v>97</v>
      </c>
      <c r="C12" s="255">
        <v>10</v>
      </c>
    </row>
    <row r="13" spans="1:3" s="252" customFormat="1" ht="17.100000000000001" customHeight="1">
      <c r="A13" s="247">
        <v>20102</v>
      </c>
      <c r="B13" s="245" t="s">
        <v>98</v>
      </c>
      <c r="C13" s="255">
        <v>588</v>
      </c>
    </row>
    <row r="14" spans="1:3" s="252" customFormat="1" ht="17.100000000000001" customHeight="1">
      <c r="A14" s="247">
        <v>2010201</v>
      </c>
      <c r="B14" s="247" t="s">
        <v>93</v>
      </c>
      <c r="C14" s="255">
        <v>558</v>
      </c>
    </row>
    <row r="15" spans="1:3" s="252" customFormat="1" ht="17.100000000000001" customHeight="1">
      <c r="A15" s="247">
        <v>2010299</v>
      </c>
      <c r="B15" s="247" t="s">
        <v>99</v>
      </c>
      <c r="C15" s="255">
        <v>30</v>
      </c>
    </row>
    <row r="16" spans="1:3" s="252" customFormat="1" ht="17.100000000000001" customHeight="1">
      <c r="A16" s="247">
        <v>20103</v>
      </c>
      <c r="B16" s="245" t="s">
        <v>100</v>
      </c>
      <c r="C16" s="255">
        <v>40554</v>
      </c>
    </row>
    <row r="17" spans="1:3" s="252" customFormat="1" ht="17.100000000000001" customHeight="1">
      <c r="A17" s="247">
        <v>2010301</v>
      </c>
      <c r="B17" s="247" t="s">
        <v>93</v>
      </c>
      <c r="C17" s="255">
        <v>40502</v>
      </c>
    </row>
    <row r="18" spans="1:3" s="252" customFormat="1" ht="17.100000000000001" customHeight="1">
      <c r="A18" s="247">
        <v>2010302</v>
      </c>
      <c r="B18" s="247" t="s">
        <v>101</v>
      </c>
      <c r="C18" s="255">
        <v>36</v>
      </c>
    </row>
    <row r="19" spans="1:3" s="252" customFormat="1" ht="17.100000000000001" customHeight="1">
      <c r="A19" s="247">
        <v>2010308</v>
      </c>
      <c r="B19" s="247" t="s">
        <v>102</v>
      </c>
      <c r="C19" s="255">
        <v>11</v>
      </c>
    </row>
    <row r="20" spans="1:3" s="252" customFormat="1" ht="17.100000000000001" customHeight="1">
      <c r="A20" s="247">
        <v>2010399</v>
      </c>
      <c r="B20" s="247" t="s">
        <v>103</v>
      </c>
      <c r="C20" s="255">
        <v>5</v>
      </c>
    </row>
    <row r="21" spans="1:3" s="252" customFormat="1" ht="17.100000000000001" customHeight="1">
      <c r="A21" s="247">
        <v>20104</v>
      </c>
      <c r="B21" s="245" t="s">
        <v>104</v>
      </c>
      <c r="C21" s="255">
        <v>4325</v>
      </c>
    </row>
    <row r="22" spans="1:3" s="252" customFormat="1" ht="17.100000000000001" customHeight="1">
      <c r="A22" s="247">
        <v>2010401</v>
      </c>
      <c r="B22" s="247" t="s">
        <v>93</v>
      </c>
      <c r="C22" s="255">
        <v>1417</v>
      </c>
    </row>
    <row r="23" spans="1:3" s="252" customFormat="1" ht="17.100000000000001" customHeight="1">
      <c r="A23" s="247">
        <v>2010499</v>
      </c>
      <c r="B23" s="247" t="s">
        <v>105</v>
      </c>
      <c r="C23" s="255">
        <v>2908</v>
      </c>
    </row>
    <row r="24" spans="1:3" s="252" customFormat="1" ht="17.100000000000001" customHeight="1">
      <c r="A24" s="247">
        <v>20105</v>
      </c>
      <c r="B24" s="245" t="s">
        <v>106</v>
      </c>
      <c r="C24" s="255">
        <v>659</v>
      </c>
    </row>
    <row r="25" spans="1:3" s="252" customFormat="1" ht="17.100000000000001" customHeight="1">
      <c r="A25" s="247">
        <v>2010501</v>
      </c>
      <c r="B25" s="247" t="s">
        <v>93</v>
      </c>
      <c r="C25" s="255">
        <v>646</v>
      </c>
    </row>
    <row r="26" spans="1:3" s="252" customFormat="1" ht="17.100000000000001" customHeight="1">
      <c r="A26" s="247">
        <v>2010508</v>
      </c>
      <c r="B26" s="247" t="s">
        <v>107</v>
      </c>
      <c r="C26" s="255">
        <v>13</v>
      </c>
    </row>
    <row r="27" spans="1:3" s="252" customFormat="1" ht="17.100000000000001" customHeight="1">
      <c r="A27" s="247">
        <v>20106</v>
      </c>
      <c r="B27" s="245" t="s">
        <v>108</v>
      </c>
      <c r="C27" s="255">
        <v>1267</v>
      </c>
    </row>
    <row r="28" spans="1:3" s="252" customFormat="1" ht="17.100000000000001" customHeight="1">
      <c r="A28" s="247">
        <v>2010601</v>
      </c>
      <c r="B28" s="247" t="s">
        <v>93</v>
      </c>
      <c r="C28" s="255">
        <v>1185</v>
      </c>
    </row>
    <row r="29" spans="1:3" s="252" customFormat="1" ht="17.100000000000001" customHeight="1">
      <c r="A29" s="247">
        <v>2010602</v>
      </c>
      <c r="B29" s="247" t="s">
        <v>101</v>
      </c>
      <c r="C29" s="255">
        <v>52</v>
      </c>
    </row>
    <row r="30" spans="1:3" s="252" customFormat="1" ht="17.100000000000001" customHeight="1">
      <c r="A30" s="247">
        <v>2010608</v>
      </c>
      <c r="B30" s="247" t="s">
        <v>109</v>
      </c>
      <c r="C30" s="255">
        <v>6</v>
      </c>
    </row>
    <row r="31" spans="1:3" s="252" customFormat="1" ht="17.100000000000001" customHeight="1">
      <c r="A31" s="247">
        <v>2010699</v>
      </c>
      <c r="B31" s="247" t="s">
        <v>110</v>
      </c>
      <c r="C31" s="255">
        <v>24</v>
      </c>
    </row>
    <row r="32" spans="1:3" s="252" customFormat="1" ht="17.100000000000001" customHeight="1">
      <c r="A32" s="247">
        <v>20108</v>
      </c>
      <c r="B32" s="245" t="s">
        <v>111</v>
      </c>
      <c r="C32" s="255">
        <v>543</v>
      </c>
    </row>
    <row r="33" spans="1:3" s="252" customFormat="1" ht="17.100000000000001" customHeight="1">
      <c r="A33" s="247">
        <v>2010801</v>
      </c>
      <c r="B33" s="247" t="s">
        <v>93</v>
      </c>
      <c r="C33" s="255">
        <v>543</v>
      </c>
    </row>
    <row r="34" spans="1:3" s="252" customFormat="1" ht="17.100000000000001" customHeight="1">
      <c r="A34" s="247">
        <v>20111</v>
      </c>
      <c r="B34" s="245" t="s">
        <v>112</v>
      </c>
      <c r="C34" s="255">
        <v>2368</v>
      </c>
    </row>
    <row r="35" spans="1:3" s="252" customFormat="1" ht="17.100000000000001" customHeight="1">
      <c r="A35" s="247">
        <v>2011101</v>
      </c>
      <c r="B35" s="247" t="s">
        <v>93</v>
      </c>
      <c r="C35" s="255">
        <v>2285</v>
      </c>
    </row>
    <row r="36" spans="1:3" s="252" customFormat="1" ht="17.100000000000001" customHeight="1">
      <c r="A36" s="247">
        <v>2011102</v>
      </c>
      <c r="B36" s="247" t="s">
        <v>101</v>
      </c>
      <c r="C36" s="255">
        <v>50</v>
      </c>
    </row>
    <row r="37" spans="1:3" s="252" customFormat="1" ht="17.100000000000001" customHeight="1">
      <c r="A37" s="247">
        <v>2011199</v>
      </c>
      <c r="B37" s="247" t="s">
        <v>113</v>
      </c>
      <c r="C37" s="255">
        <v>33</v>
      </c>
    </row>
    <row r="38" spans="1:3" s="252" customFormat="1" ht="17.100000000000001" customHeight="1">
      <c r="A38" s="247">
        <v>20113</v>
      </c>
      <c r="B38" s="245" t="s">
        <v>114</v>
      </c>
      <c r="C38" s="255">
        <v>2592</v>
      </c>
    </row>
    <row r="39" spans="1:3" s="252" customFormat="1" ht="17.100000000000001" customHeight="1">
      <c r="A39" s="247">
        <v>2011301</v>
      </c>
      <c r="B39" s="247" t="s">
        <v>93</v>
      </c>
      <c r="C39" s="255">
        <v>1697</v>
      </c>
    </row>
    <row r="40" spans="1:3" s="252" customFormat="1" ht="17.100000000000001" customHeight="1">
      <c r="A40" s="247">
        <v>2011308</v>
      </c>
      <c r="B40" s="247" t="s">
        <v>115</v>
      </c>
      <c r="C40" s="255">
        <v>377</v>
      </c>
    </row>
    <row r="41" spans="1:3" s="252" customFormat="1" ht="17.100000000000001" customHeight="1">
      <c r="A41" s="247">
        <v>2011399</v>
      </c>
      <c r="B41" s="247" t="s">
        <v>116</v>
      </c>
      <c r="C41" s="255">
        <v>518</v>
      </c>
    </row>
    <row r="42" spans="1:3" s="252" customFormat="1" ht="17.100000000000001" customHeight="1">
      <c r="A42" s="247">
        <v>20114</v>
      </c>
      <c r="B42" s="245" t="s">
        <v>117</v>
      </c>
      <c r="C42" s="255">
        <v>84</v>
      </c>
    </row>
    <row r="43" spans="1:3" s="252" customFormat="1" ht="17.100000000000001" customHeight="1">
      <c r="A43" s="247">
        <v>2011499</v>
      </c>
      <c r="B43" s="247" t="s">
        <v>118</v>
      </c>
      <c r="C43" s="255">
        <v>84</v>
      </c>
    </row>
    <row r="44" spans="1:3" s="252" customFormat="1" ht="17.100000000000001" customHeight="1">
      <c r="A44" s="247">
        <v>20123</v>
      </c>
      <c r="B44" s="245" t="s">
        <v>119</v>
      </c>
      <c r="C44" s="255">
        <v>169</v>
      </c>
    </row>
    <row r="45" spans="1:3" s="252" customFormat="1" ht="17.100000000000001" customHeight="1">
      <c r="A45" s="247">
        <v>2012304</v>
      </c>
      <c r="B45" s="247" t="s">
        <v>120</v>
      </c>
      <c r="C45" s="255">
        <v>24</v>
      </c>
    </row>
    <row r="46" spans="1:3" s="252" customFormat="1" ht="17.100000000000001" customHeight="1">
      <c r="A46" s="247">
        <v>2012399</v>
      </c>
      <c r="B46" s="247" t="s">
        <v>121</v>
      </c>
      <c r="C46" s="255">
        <v>145</v>
      </c>
    </row>
    <row r="47" spans="1:3" s="252" customFormat="1" ht="17.100000000000001" customHeight="1">
      <c r="A47" s="247">
        <v>20125</v>
      </c>
      <c r="B47" s="245" t="s">
        <v>122</v>
      </c>
      <c r="C47" s="255">
        <v>54</v>
      </c>
    </row>
    <row r="48" spans="1:3" s="252" customFormat="1" ht="17.100000000000001" customHeight="1">
      <c r="A48" s="247">
        <v>2012501</v>
      </c>
      <c r="B48" s="247" t="s">
        <v>93</v>
      </c>
      <c r="C48" s="255">
        <v>52</v>
      </c>
    </row>
    <row r="49" spans="1:3" s="252" customFormat="1" ht="17.100000000000001" customHeight="1">
      <c r="A49" s="247">
        <v>2012599</v>
      </c>
      <c r="B49" s="247" t="s">
        <v>123</v>
      </c>
      <c r="C49" s="255">
        <v>2</v>
      </c>
    </row>
    <row r="50" spans="1:3" s="252" customFormat="1" ht="17.100000000000001" customHeight="1">
      <c r="A50" s="247">
        <v>20126</v>
      </c>
      <c r="B50" s="245" t="s">
        <v>124</v>
      </c>
      <c r="C50" s="255">
        <v>265</v>
      </c>
    </row>
    <row r="51" spans="1:3" s="252" customFormat="1" ht="17.100000000000001" customHeight="1">
      <c r="A51" s="247">
        <v>2012601</v>
      </c>
      <c r="B51" s="247" t="s">
        <v>93</v>
      </c>
      <c r="C51" s="255">
        <v>233</v>
      </c>
    </row>
    <row r="52" spans="1:3" s="252" customFormat="1" ht="17.100000000000001" customHeight="1">
      <c r="A52" s="247">
        <v>2012604</v>
      </c>
      <c r="B52" s="247" t="s">
        <v>125</v>
      </c>
      <c r="C52" s="255">
        <v>32</v>
      </c>
    </row>
    <row r="53" spans="1:3" s="252" customFormat="1" ht="17.100000000000001" customHeight="1">
      <c r="A53" s="247">
        <v>20128</v>
      </c>
      <c r="B53" s="245" t="s">
        <v>126</v>
      </c>
      <c r="C53" s="255">
        <v>191</v>
      </c>
    </row>
    <row r="54" spans="1:3" s="252" customFormat="1" ht="17.100000000000001" customHeight="1">
      <c r="A54" s="247">
        <v>2012801</v>
      </c>
      <c r="B54" s="247" t="s">
        <v>93</v>
      </c>
      <c r="C54" s="255">
        <v>177</v>
      </c>
    </row>
    <row r="55" spans="1:3" s="252" customFormat="1" ht="17.100000000000001" customHeight="1">
      <c r="A55" s="247">
        <v>2012899</v>
      </c>
      <c r="B55" s="247" t="s">
        <v>127</v>
      </c>
      <c r="C55" s="255">
        <v>14</v>
      </c>
    </row>
    <row r="56" spans="1:3" s="252" customFormat="1" ht="17.100000000000001" customHeight="1">
      <c r="A56" s="247">
        <v>20129</v>
      </c>
      <c r="B56" s="245" t="s">
        <v>128</v>
      </c>
      <c r="C56" s="255">
        <v>913</v>
      </c>
    </row>
    <row r="57" spans="1:3" s="252" customFormat="1" ht="17.100000000000001" customHeight="1">
      <c r="A57" s="247">
        <v>2012901</v>
      </c>
      <c r="B57" s="247" t="s">
        <v>93</v>
      </c>
      <c r="C57" s="255">
        <v>832</v>
      </c>
    </row>
    <row r="58" spans="1:3" s="252" customFormat="1" ht="17.100000000000001" customHeight="1">
      <c r="A58" s="247">
        <v>2012906</v>
      </c>
      <c r="B58" s="247" t="s">
        <v>129</v>
      </c>
      <c r="C58" s="255">
        <v>74</v>
      </c>
    </row>
    <row r="59" spans="1:3" s="252" customFormat="1" ht="17.100000000000001" customHeight="1">
      <c r="A59" s="247">
        <v>2012999</v>
      </c>
      <c r="B59" s="247" t="s">
        <v>130</v>
      </c>
      <c r="C59" s="255">
        <v>7</v>
      </c>
    </row>
    <row r="60" spans="1:3" s="252" customFormat="1" ht="17.100000000000001" customHeight="1">
      <c r="A60" s="247">
        <v>20131</v>
      </c>
      <c r="B60" s="245" t="s">
        <v>131</v>
      </c>
      <c r="C60" s="255">
        <v>1033</v>
      </c>
    </row>
    <row r="61" spans="1:3" s="252" customFormat="1" ht="17.100000000000001" customHeight="1">
      <c r="A61" s="247">
        <v>2013101</v>
      </c>
      <c r="B61" s="247" t="s">
        <v>93</v>
      </c>
      <c r="C61" s="255">
        <v>778</v>
      </c>
    </row>
    <row r="62" spans="1:3" s="252" customFormat="1" ht="17.100000000000001" customHeight="1">
      <c r="A62" s="247">
        <v>2013199</v>
      </c>
      <c r="B62" s="247" t="s">
        <v>132</v>
      </c>
      <c r="C62" s="255">
        <v>255</v>
      </c>
    </row>
    <row r="63" spans="1:3" s="252" customFormat="1" ht="17.100000000000001" customHeight="1">
      <c r="A63" s="247">
        <v>20132</v>
      </c>
      <c r="B63" s="245" t="s">
        <v>133</v>
      </c>
      <c r="C63" s="255">
        <v>1313</v>
      </c>
    </row>
    <row r="64" spans="1:3" s="252" customFormat="1" ht="17.100000000000001" customHeight="1">
      <c r="A64" s="247">
        <v>2013201</v>
      </c>
      <c r="B64" s="247" t="s">
        <v>93</v>
      </c>
      <c r="C64" s="255">
        <v>978</v>
      </c>
    </row>
    <row r="65" spans="1:3" s="252" customFormat="1" ht="17.100000000000001" customHeight="1">
      <c r="A65" s="247">
        <v>2013202</v>
      </c>
      <c r="B65" s="247" t="s">
        <v>101</v>
      </c>
      <c r="C65" s="255">
        <v>224</v>
      </c>
    </row>
    <row r="66" spans="1:3" s="252" customFormat="1" ht="17.100000000000001" customHeight="1">
      <c r="A66" s="247">
        <v>2013299</v>
      </c>
      <c r="B66" s="247" t="s">
        <v>134</v>
      </c>
      <c r="C66" s="255">
        <v>111</v>
      </c>
    </row>
    <row r="67" spans="1:3" s="252" customFormat="1" ht="17.100000000000001" customHeight="1">
      <c r="A67" s="247">
        <v>20133</v>
      </c>
      <c r="B67" s="245" t="s">
        <v>135</v>
      </c>
      <c r="C67" s="255">
        <v>729</v>
      </c>
    </row>
    <row r="68" spans="1:3" s="252" customFormat="1" ht="17.100000000000001" customHeight="1">
      <c r="A68" s="247">
        <v>2013301</v>
      </c>
      <c r="B68" s="247" t="s">
        <v>93</v>
      </c>
      <c r="C68" s="255">
        <v>604</v>
      </c>
    </row>
    <row r="69" spans="1:3" s="252" customFormat="1" ht="17.100000000000001" customHeight="1">
      <c r="A69" s="247">
        <v>2013399</v>
      </c>
      <c r="B69" s="247" t="s">
        <v>136</v>
      </c>
      <c r="C69" s="255">
        <v>125</v>
      </c>
    </row>
    <row r="70" spans="1:3" s="252" customFormat="1" ht="17.100000000000001" customHeight="1">
      <c r="A70" s="247">
        <v>20134</v>
      </c>
      <c r="B70" s="245" t="s">
        <v>137</v>
      </c>
      <c r="C70" s="255">
        <v>477</v>
      </c>
    </row>
    <row r="71" spans="1:3" s="252" customFormat="1" ht="17.100000000000001" customHeight="1">
      <c r="A71" s="247">
        <v>2013401</v>
      </c>
      <c r="B71" s="247" t="s">
        <v>93</v>
      </c>
      <c r="C71" s="255">
        <v>449</v>
      </c>
    </row>
    <row r="72" spans="1:3" s="252" customFormat="1" ht="17.100000000000001" customHeight="1">
      <c r="A72" s="247">
        <v>2013404</v>
      </c>
      <c r="B72" s="247" t="s">
        <v>138</v>
      </c>
      <c r="C72" s="255">
        <v>7</v>
      </c>
    </row>
    <row r="73" spans="1:3" s="252" customFormat="1" ht="17.100000000000001" customHeight="1">
      <c r="A73" s="247">
        <v>2013405</v>
      </c>
      <c r="B73" s="247" t="s">
        <v>139</v>
      </c>
      <c r="C73" s="255">
        <v>1</v>
      </c>
    </row>
    <row r="74" spans="1:3" s="252" customFormat="1" ht="17.100000000000001" customHeight="1">
      <c r="A74" s="247">
        <v>2013499</v>
      </c>
      <c r="B74" s="247" t="s">
        <v>140</v>
      </c>
      <c r="C74" s="255">
        <v>20</v>
      </c>
    </row>
    <row r="75" spans="1:3" s="252" customFormat="1" ht="17.100000000000001" customHeight="1">
      <c r="A75" s="247">
        <v>20136</v>
      </c>
      <c r="B75" s="245" t="s">
        <v>141</v>
      </c>
      <c r="C75" s="255">
        <v>2886</v>
      </c>
    </row>
    <row r="76" spans="1:3" s="252" customFormat="1" ht="17.100000000000001" customHeight="1">
      <c r="A76" s="247">
        <v>2013601</v>
      </c>
      <c r="B76" s="247" t="s">
        <v>93</v>
      </c>
      <c r="C76" s="255">
        <v>2714</v>
      </c>
    </row>
    <row r="77" spans="1:3" s="252" customFormat="1" ht="17.100000000000001" customHeight="1">
      <c r="A77" s="247">
        <v>2013699</v>
      </c>
      <c r="B77" s="247" t="s">
        <v>142</v>
      </c>
      <c r="C77" s="255">
        <v>172</v>
      </c>
    </row>
    <row r="78" spans="1:3" s="252" customFormat="1" ht="17.100000000000001" customHeight="1">
      <c r="A78" s="247">
        <v>20138</v>
      </c>
      <c r="B78" s="245" t="s">
        <v>143</v>
      </c>
      <c r="C78" s="255">
        <v>5934</v>
      </c>
    </row>
    <row r="79" spans="1:3" s="252" customFormat="1" ht="17.100000000000001" customHeight="1">
      <c r="A79" s="247">
        <v>2013801</v>
      </c>
      <c r="B79" s="247" t="s">
        <v>93</v>
      </c>
      <c r="C79" s="255">
        <v>5216</v>
      </c>
    </row>
    <row r="80" spans="1:3" s="252" customFormat="1" ht="17.100000000000001" customHeight="1">
      <c r="A80" s="247">
        <v>2013802</v>
      </c>
      <c r="B80" s="247" t="s">
        <v>101</v>
      </c>
      <c r="C80" s="255">
        <v>23</v>
      </c>
    </row>
    <row r="81" spans="1:3" s="252" customFormat="1" ht="17.100000000000001" customHeight="1">
      <c r="A81" s="247">
        <v>2013815</v>
      </c>
      <c r="B81" s="247" t="s">
        <v>144</v>
      </c>
      <c r="C81" s="255">
        <v>28</v>
      </c>
    </row>
    <row r="82" spans="1:3" s="252" customFormat="1" ht="17.100000000000001" customHeight="1">
      <c r="A82" s="247">
        <v>2013899</v>
      </c>
      <c r="B82" s="247" t="s">
        <v>145</v>
      </c>
      <c r="C82" s="255">
        <v>667</v>
      </c>
    </row>
    <row r="83" spans="1:3" s="252" customFormat="1" ht="17.100000000000001" customHeight="1">
      <c r="A83" s="247">
        <v>203</v>
      </c>
      <c r="B83" s="245" t="s">
        <v>146</v>
      </c>
      <c r="C83" s="255">
        <v>89</v>
      </c>
    </row>
    <row r="84" spans="1:3" s="252" customFormat="1" ht="17.100000000000001" customHeight="1">
      <c r="A84" s="247">
        <v>20306</v>
      </c>
      <c r="B84" s="245" t="s">
        <v>147</v>
      </c>
      <c r="C84" s="255">
        <v>89</v>
      </c>
    </row>
    <row r="85" spans="1:3" s="252" customFormat="1" ht="17.100000000000001" customHeight="1">
      <c r="A85" s="247">
        <v>2030603</v>
      </c>
      <c r="B85" s="247" t="s">
        <v>148</v>
      </c>
      <c r="C85" s="255">
        <v>41</v>
      </c>
    </row>
    <row r="86" spans="1:3" s="252" customFormat="1" ht="17.100000000000001" customHeight="1">
      <c r="A86" s="247">
        <v>2030607</v>
      </c>
      <c r="B86" s="247" t="s">
        <v>149</v>
      </c>
      <c r="C86" s="255">
        <v>48</v>
      </c>
    </row>
    <row r="87" spans="1:3" s="252" customFormat="1" ht="17.100000000000001" customHeight="1">
      <c r="A87" s="247">
        <v>204</v>
      </c>
      <c r="B87" s="245" t="s">
        <v>150</v>
      </c>
      <c r="C87" s="255">
        <v>8740</v>
      </c>
    </row>
    <row r="88" spans="1:3" s="252" customFormat="1" ht="17.100000000000001" customHeight="1">
      <c r="A88" s="247">
        <v>20402</v>
      </c>
      <c r="B88" s="245" t="s">
        <v>151</v>
      </c>
      <c r="C88" s="255">
        <v>100</v>
      </c>
    </row>
    <row r="89" spans="1:3" s="252" customFormat="1" ht="17.100000000000001" customHeight="1">
      <c r="A89" s="247">
        <v>2040201</v>
      </c>
      <c r="B89" s="247" t="s">
        <v>93</v>
      </c>
      <c r="C89" s="255">
        <v>100</v>
      </c>
    </row>
    <row r="90" spans="1:3" s="252" customFormat="1" ht="17.100000000000001" customHeight="1">
      <c r="A90" s="247">
        <v>20404</v>
      </c>
      <c r="B90" s="245" t="s">
        <v>152</v>
      </c>
      <c r="C90" s="255">
        <v>2471</v>
      </c>
    </row>
    <row r="91" spans="1:3" s="252" customFormat="1" ht="17.100000000000001" customHeight="1">
      <c r="A91" s="247">
        <v>2040401</v>
      </c>
      <c r="B91" s="247" t="s">
        <v>93</v>
      </c>
      <c r="C91" s="255">
        <v>2343</v>
      </c>
    </row>
    <row r="92" spans="1:3" s="252" customFormat="1" ht="17.100000000000001" customHeight="1">
      <c r="A92" s="247">
        <v>2040402</v>
      </c>
      <c r="B92" s="247" t="s">
        <v>101</v>
      </c>
      <c r="C92" s="255">
        <v>128</v>
      </c>
    </row>
    <row r="93" spans="1:3" s="252" customFormat="1" ht="17.100000000000001" customHeight="1">
      <c r="A93" s="247">
        <v>20405</v>
      </c>
      <c r="B93" s="245" t="s">
        <v>153</v>
      </c>
      <c r="C93" s="255">
        <v>4575</v>
      </c>
    </row>
    <row r="94" spans="1:3" s="252" customFormat="1" ht="17.100000000000001" customHeight="1">
      <c r="A94" s="247">
        <v>2040501</v>
      </c>
      <c r="B94" s="247" t="s">
        <v>93</v>
      </c>
      <c r="C94" s="255">
        <v>3347</v>
      </c>
    </row>
    <row r="95" spans="1:3" s="252" customFormat="1" ht="17.100000000000001" customHeight="1">
      <c r="A95" s="247">
        <v>2040502</v>
      </c>
      <c r="B95" s="247" t="s">
        <v>101</v>
      </c>
      <c r="C95" s="255">
        <v>654</v>
      </c>
    </row>
    <row r="96" spans="1:3" s="252" customFormat="1" ht="17.100000000000001" customHeight="1">
      <c r="A96" s="247">
        <v>2040504</v>
      </c>
      <c r="B96" s="247" t="s">
        <v>154</v>
      </c>
      <c r="C96" s="255">
        <v>180</v>
      </c>
    </row>
    <row r="97" spans="1:3" s="252" customFormat="1" ht="17.100000000000001" customHeight="1">
      <c r="A97" s="247">
        <v>2040505</v>
      </c>
      <c r="B97" s="247" t="s">
        <v>155</v>
      </c>
      <c r="C97" s="255">
        <v>30</v>
      </c>
    </row>
    <row r="98" spans="1:3" s="252" customFormat="1" ht="17.100000000000001" customHeight="1">
      <c r="A98" s="247">
        <v>2040506</v>
      </c>
      <c r="B98" s="247" t="s">
        <v>156</v>
      </c>
      <c r="C98" s="255">
        <v>319</v>
      </c>
    </row>
    <row r="99" spans="1:3" s="252" customFormat="1" ht="17.100000000000001" customHeight="1">
      <c r="A99" s="247">
        <v>2040599</v>
      </c>
      <c r="B99" s="247" t="s">
        <v>157</v>
      </c>
      <c r="C99" s="255">
        <v>45</v>
      </c>
    </row>
    <row r="100" spans="1:3" s="252" customFormat="1" ht="17.100000000000001" customHeight="1">
      <c r="A100" s="247">
        <v>20406</v>
      </c>
      <c r="B100" s="245" t="s">
        <v>158</v>
      </c>
      <c r="C100" s="255">
        <v>1568</v>
      </c>
    </row>
    <row r="101" spans="1:3" s="252" customFormat="1" ht="17.100000000000001" customHeight="1">
      <c r="A101" s="247">
        <v>2040601</v>
      </c>
      <c r="B101" s="247" t="s">
        <v>93</v>
      </c>
      <c r="C101" s="255">
        <v>1350</v>
      </c>
    </row>
    <row r="102" spans="1:3" s="252" customFormat="1" ht="17.100000000000001" customHeight="1">
      <c r="A102" s="247">
        <v>2040602</v>
      </c>
      <c r="B102" s="247" t="s">
        <v>101</v>
      </c>
      <c r="C102" s="255">
        <v>47</v>
      </c>
    </row>
    <row r="103" spans="1:3" s="252" customFormat="1" ht="17.100000000000001" customHeight="1">
      <c r="A103" s="247">
        <v>2040604</v>
      </c>
      <c r="B103" s="247" t="s">
        <v>159</v>
      </c>
      <c r="C103" s="255">
        <v>77</v>
      </c>
    </row>
    <row r="104" spans="1:3" s="252" customFormat="1" ht="17.100000000000001" customHeight="1">
      <c r="A104" s="247">
        <v>2040605</v>
      </c>
      <c r="B104" s="247" t="s">
        <v>160</v>
      </c>
      <c r="C104" s="255">
        <v>14</v>
      </c>
    </row>
    <row r="105" spans="1:3" s="252" customFormat="1" ht="17.100000000000001" customHeight="1">
      <c r="A105" s="247">
        <v>2040607</v>
      </c>
      <c r="B105" s="247" t="s">
        <v>161</v>
      </c>
      <c r="C105" s="255">
        <v>8</v>
      </c>
    </row>
    <row r="106" spans="1:3" s="252" customFormat="1" ht="17.100000000000001" customHeight="1">
      <c r="A106" s="247">
        <v>2040610</v>
      </c>
      <c r="B106" s="247" t="s">
        <v>162</v>
      </c>
      <c r="C106" s="255">
        <v>35</v>
      </c>
    </row>
    <row r="107" spans="1:3" s="252" customFormat="1" ht="17.100000000000001" customHeight="1">
      <c r="A107" s="247">
        <v>2040612</v>
      </c>
      <c r="B107" s="247" t="s">
        <v>163</v>
      </c>
      <c r="C107" s="255">
        <v>37</v>
      </c>
    </row>
    <row r="108" spans="1:3" s="252" customFormat="1" ht="17.100000000000001" customHeight="1">
      <c r="A108" s="247">
        <v>20499</v>
      </c>
      <c r="B108" s="245" t="s">
        <v>164</v>
      </c>
      <c r="C108" s="255">
        <v>26</v>
      </c>
    </row>
    <row r="109" spans="1:3" s="252" customFormat="1" ht="17.100000000000001" customHeight="1">
      <c r="A109" s="247">
        <v>2049999</v>
      </c>
      <c r="B109" s="247" t="s">
        <v>165</v>
      </c>
      <c r="C109" s="255">
        <v>26</v>
      </c>
    </row>
    <row r="110" spans="1:3" s="252" customFormat="1" ht="17.100000000000001" customHeight="1">
      <c r="A110" s="247">
        <v>205</v>
      </c>
      <c r="B110" s="245" t="s">
        <v>166</v>
      </c>
      <c r="C110" s="255">
        <v>120584</v>
      </c>
    </row>
    <row r="111" spans="1:3" s="252" customFormat="1" ht="17.100000000000001" customHeight="1">
      <c r="A111" s="247">
        <v>20501</v>
      </c>
      <c r="B111" s="245" t="s">
        <v>167</v>
      </c>
      <c r="C111" s="255">
        <v>1691</v>
      </c>
    </row>
    <row r="112" spans="1:3" s="252" customFormat="1" ht="17.100000000000001" customHeight="1">
      <c r="A112" s="247">
        <v>2050101</v>
      </c>
      <c r="B112" s="247" t="s">
        <v>93</v>
      </c>
      <c r="C112" s="255">
        <v>1691</v>
      </c>
    </row>
    <row r="113" spans="1:3" s="252" customFormat="1" ht="17.100000000000001" customHeight="1">
      <c r="A113" s="247">
        <v>20502</v>
      </c>
      <c r="B113" s="245" t="s">
        <v>168</v>
      </c>
      <c r="C113" s="255">
        <v>107358</v>
      </c>
    </row>
    <row r="114" spans="1:3" s="252" customFormat="1" ht="17.100000000000001" customHeight="1">
      <c r="A114" s="247">
        <v>2050201</v>
      </c>
      <c r="B114" s="247" t="s">
        <v>169</v>
      </c>
      <c r="C114" s="255">
        <v>22225</v>
      </c>
    </row>
    <row r="115" spans="1:3" s="252" customFormat="1" ht="17.100000000000001" customHeight="1">
      <c r="A115" s="247">
        <v>2050202</v>
      </c>
      <c r="B115" s="247" t="s">
        <v>170</v>
      </c>
      <c r="C115" s="255">
        <v>41923</v>
      </c>
    </row>
    <row r="116" spans="1:3" s="252" customFormat="1" ht="17.100000000000001" customHeight="1">
      <c r="A116" s="247">
        <v>2050203</v>
      </c>
      <c r="B116" s="247" t="s">
        <v>171</v>
      </c>
      <c r="C116" s="255">
        <v>28376</v>
      </c>
    </row>
    <row r="117" spans="1:3" s="252" customFormat="1" ht="17.100000000000001" customHeight="1">
      <c r="A117" s="247">
        <v>2050299</v>
      </c>
      <c r="B117" s="247" t="s">
        <v>172</v>
      </c>
      <c r="C117" s="255">
        <v>14834</v>
      </c>
    </row>
    <row r="118" spans="1:3" s="252" customFormat="1" ht="17.100000000000001" customHeight="1">
      <c r="A118" s="247">
        <v>20503</v>
      </c>
      <c r="B118" s="245" t="s">
        <v>173</v>
      </c>
      <c r="C118" s="255">
        <v>3901</v>
      </c>
    </row>
    <row r="119" spans="1:3" s="252" customFormat="1" ht="17.100000000000001" customHeight="1">
      <c r="A119" s="247">
        <v>2050302</v>
      </c>
      <c r="B119" s="247" t="s">
        <v>174</v>
      </c>
      <c r="C119" s="255">
        <v>3901</v>
      </c>
    </row>
    <row r="120" spans="1:3" s="252" customFormat="1" ht="17.100000000000001" customHeight="1">
      <c r="A120" s="247">
        <v>20504</v>
      </c>
      <c r="B120" s="245" t="s">
        <v>175</v>
      </c>
      <c r="C120" s="255">
        <v>16</v>
      </c>
    </row>
    <row r="121" spans="1:3" s="252" customFormat="1" ht="17.100000000000001" customHeight="1">
      <c r="A121" s="247">
        <v>2050499</v>
      </c>
      <c r="B121" s="247" t="s">
        <v>176</v>
      </c>
      <c r="C121" s="255">
        <v>16</v>
      </c>
    </row>
    <row r="122" spans="1:3" s="252" customFormat="1" ht="17.100000000000001" customHeight="1">
      <c r="A122" s="247">
        <v>20507</v>
      </c>
      <c r="B122" s="245" t="s">
        <v>177</v>
      </c>
      <c r="C122" s="255">
        <v>733</v>
      </c>
    </row>
    <row r="123" spans="1:3" s="252" customFormat="1" ht="17.100000000000001" customHeight="1">
      <c r="A123" s="247">
        <v>2050701</v>
      </c>
      <c r="B123" s="247" t="s">
        <v>178</v>
      </c>
      <c r="C123" s="255">
        <v>733</v>
      </c>
    </row>
    <row r="124" spans="1:3" s="252" customFormat="1" ht="17.100000000000001" customHeight="1">
      <c r="A124" s="247">
        <v>20508</v>
      </c>
      <c r="B124" s="245" t="s">
        <v>179</v>
      </c>
      <c r="C124" s="255">
        <v>730</v>
      </c>
    </row>
    <row r="125" spans="1:3" s="252" customFormat="1" ht="17.100000000000001" customHeight="1">
      <c r="A125" s="247">
        <v>2050801</v>
      </c>
      <c r="B125" s="247" t="s">
        <v>180</v>
      </c>
      <c r="C125" s="255">
        <v>190</v>
      </c>
    </row>
    <row r="126" spans="1:3" s="252" customFormat="1" ht="17.100000000000001" customHeight="1">
      <c r="A126" s="247">
        <v>2050802</v>
      </c>
      <c r="B126" s="247" t="s">
        <v>181</v>
      </c>
      <c r="C126" s="255">
        <v>540</v>
      </c>
    </row>
    <row r="127" spans="1:3" s="252" customFormat="1" ht="17.100000000000001" customHeight="1">
      <c r="A127" s="247">
        <v>20509</v>
      </c>
      <c r="B127" s="245" t="s">
        <v>182</v>
      </c>
      <c r="C127" s="255">
        <v>4479</v>
      </c>
    </row>
    <row r="128" spans="1:3" s="252" customFormat="1" ht="17.100000000000001" customHeight="1">
      <c r="A128" s="247">
        <v>2050999</v>
      </c>
      <c r="B128" s="247" t="s">
        <v>183</v>
      </c>
      <c r="C128" s="255">
        <v>4479</v>
      </c>
    </row>
    <row r="129" spans="1:3" s="252" customFormat="1" ht="17.100000000000001" customHeight="1">
      <c r="A129" s="247">
        <v>20599</v>
      </c>
      <c r="B129" s="245" t="s">
        <v>184</v>
      </c>
      <c r="C129" s="255">
        <v>1676</v>
      </c>
    </row>
    <row r="130" spans="1:3" s="252" customFormat="1" ht="17.100000000000001" customHeight="1">
      <c r="A130" s="247">
        <v>2059999</v>
      </c>
      <c r="B130" s="247" t="s">
        <v>185</v>
      </c>
      <c r="C130" s="255">
        <v>1676</v>
      </c>
    </row>
    <row r="131" spans="1:3" s="252" customFormat="1" ht="17.100000000000001" customHeight="1">
      <c r="A131" s="247">
        <v>206</v>
      </c>
      <c r="B131" s="245" t="s">
        <v>186</v>
      </c>
      <c r="C131" s="255">
        <v>1536</v>
      </c>
    </row>
    <row r="132" spans="1:3" s="252" customFormat="1" ht="17.100000000000001" customHeight="1">
      <c r="A132" s="247">
        <v>20601</v>
      </c>
      <c r="B132" s="245" t="s">
        <v>187</v>
      </c>
      <c r="C132" s="255">
        <v>424</v>
      </c>
    </row>
    <row r="133" spans="1:3" s="252" customFormat="1" ht="17.100000000000001" customHeight="1">
      <c r="A133" s="247">
        <v>2060101</v>
      </c>
      <c r="B133" s="247" t="s">
        <v>93</v>
      </c>
      <c r="C133" s="255">
        <v>424</v>
      </c>
    </row>
    <row r="134" spans="1:3" s="252" customFormat="1" ht="17.100000000000001" customHeight="1">
      <c r="A134" s="247">
        <v>20607</v>
      </c>
      <c r="B134" s="245" t="s">
        <v>188</v>
      </c>
      <c r="C134" s="255">
        <v>186</v>
      </c>
    </row>
    <row r="135" spans="1:3" s="252" customFormat="1" ht="17.100000000000001" customHeight="1">
      <c r="A135" s="247">
        <v>2060701</v>
      </c>
      <c r="B135" s="247" t="s">
        <v>189</v>
      </c>
      <c r="C135" s="255">
        <v>83</v>
      </c>
    </row>
    <row r="136" spans="1:3" s="252" customFormat="1" ht="17.100000000000001" customHeight="1">
      <c r="A136" s="247">
        <v>2060702</v>
      </c>
      <c r="B136" s="247" t="s">
        <v>190</v>
      </c>
      <c r="C136" s="255">
        <v>26</v>
      </c>
    </row>
    <row r="137" spans="1:3" s="252" customFormat="1" ht="17.100000000000001" customHeight="1">
      <c r="A137" s="247">
        <v>2060799</v>
      </c>
      <c r="B137" s="247" t="s">
        <v>191</v>
      </c>
      <c r="C137" s="255">
        <v>77</v>
      </c>
    </row>
    <row r="138" spans="1:3" s="252" customFormat="1" ht="17.100000000000001" customHeight="1">
      <c r="A138" s="247">
        <v>20609</v>
      </c>
      <c r="B138" s="245" t="s">
        <v>192</v>
      </c>
      <c r="C138" s="255">
        <v>668</v>
      </c>
    </row>
    <row r="139" spans="1:3" s="252" customFormat="1" ht="17.100000000000001" customHeight="1">
      <c r="A139" s="247">
        <v>2060902</v>
      </c>
      <c r="B139" s="247" t="s">
        <v>193</v>
      </c>
      <c r="C139" s="255">
        <v>668</v>
      </c>
    </row>
    <row r="140" spans="1:3" s="252" customFormat="1" ht="17.100000000000001" customHeight="1">
      <c r="A140" s="247">
        <v>20699</v>
      </c>
      <c r="B140" s="245" t="s">
        <v>194</v>
      </c>
      <c r="C140" s="255">
        <v>258</v>
      </c>
    </row>
    <row r="141" spans="1:3" s="252" customFormat="1" ht="17.100000000000001" customHeight="1">
      <c r="A141" s="247">
        <v>2069901</v>
      </c>
      <c r="B141" s="247" t="s">
        <v>195</v>
      </c>
      <c r="C141" s="255">
        <v>140</v>
      </c>
    </row>
    <row r="142" spans="1:3" s="252" customFormat="1" ht="17.100000000000001" customHeight="1">
      <c r="A142" s="247">
        <v>2069999</v>
      </c>
      <c r="B142" s="247" t="s">
        <v>196</v>
      </c>
      <c r="C142" s="255">
        <v>118</v>
      </c>
    </row>
    <row r="143" spans="1:3" s="252" customFormat="1" ht="17.100000000000001" customHeight="1">
      <c r="A143" s="247">
        <v>207</v>
      </c>
      <c r="B143" s="245" t="s">
        <v>197</v>
      </c>
      <c r="C143" s="255">
        <v>2043</v>
      </c>
    </row>
    <row r="144" spans="1:3" s="252" customFormat="1" ht="17.100000000000001" customHeight="1">
      <c r="A144" s="247">
        <v>20701</v>
      </c>
      <c r="B144" s="245" t="s">
        <v>198</v>
      </c>
      <c r="C144" s="255">
        <v>1210</v>
      </c>
    </row>
    <row r="145" spans="1:3" s="252" customFormat="1" ht="17.100000000000001" customHeight="1">
      <c r="A145" s="247">
        <v>2070101</v>
      </c>
      <c r="B145" s="247" t="s">
        <v>93</v>
      </c>
      <c r="C145" s="255">
        <v>701</v>
      </c>
    </row>
    <row r="146" spans="1:3" s="252" customFormat="1" ht="17.100000000000001" customHeight="1">
      <c r="A146" s="247">
        <v>2070104</v>
      </c>
      <c r="B146" s="247" t="s">
        <v>199</v>
      </c>
      <c r="C146" s="255">
        <v>112</v>
      </c>
    </row>
    <row r="147" spans="1:3" s="252" customFormat="1" ht="17.100000000000001" customHeight="1">
      <c r="A147" s="247">
        <v>2070108</v>
      </c>
      <c r="B147" s="247" t="s">
        <v>200</v>
      </c>
      <c r="C147" s="255">
        <v>47</v>
      </c>
    </row>
    <row r="148" spans="1:3" s="252" customFormat="1" ht="17.100000000000001" customHeight="1">
      <c r="A148" s="247">
        <v>2070109</v>
      </c>
      <c r="B148" s="247" t="s">
        <v>201</v>
      </c>
      <c r="C148" s="255">
        <v>84</v>
      </c>
    </row>
    <row r="149" spans="1:3" s="252" customFormat="1" ht="17.100000000000001" customHeight="1">
      <c r="A149" s="247">
        <v>2070111</v>
      </c>
      <c r="B149" s="247" t="s">
        <v>202</v>
      </c>
      <c r="C149" s="255">
        <v>25</v>
      </c>
    </row>
    <row r="150" spans="1:3" s="252" customFormat="1" ht="17.100000000000001" customHeight="1">
      <c r="A150" s="247">
        <v>2070112</v>
      </c>
      <c r="B150" s="247" t="s">
        <v>203</v>
      </c>
      <c r="C150" s="255">
        <v>5</v>
      </c>
    </row>
    <row r="151" spans="1:3" s="252" customFormat="1" ht="17.100000000000001" customHeight="1">
      <c r="A151" s="247">
        <v>2070199</v>
      </c>
      <c r="B151" s="247" t="s">
        <v>204</v>
      </c>
      <c r="C151" s="255">
        <v>236</v>
      </c>
    </row>
    <row r="152" spans="1:3" s="252" customFormat="1" ht="17.100000000000001" customHeight="1">
      <c r="A152" s="247">
        <v>20702</v>
      </c>
      <c r="B152" s="245" t="s">
        <v>205</v>
      </c>
      <c r="C152" s="255">
        <v>15</v>
      </c>
    </row>
    <row r="153" spans="1:3" s="252" customFormat="1" ht="17.100000000000001" customHeight="1">
      <c r="A153" s="247">
        <v>2070204</v>
      </c>
      <c r="B153" s="247" t="s">
        <v>206</v>
      </c>
      <c r="C153" s="255">
        <v>15</v>
      </c>
    </row>
    <row r="154" spans="1:3" s="252" customFormat="1" ht="17.100000000000001" customHeight="1">
      <c r="A154" s="247">
        <v>20703</v>
      </c>
      <c r="B154" s="245" t="s">
        <v>207</v>
      </c>
      <c r="C154" s="255">
        <v>596</v>
      </c>
    </row>
    <row r="155" spans="1:3" s="252" customFormat="1" ht="17.100000000000001" customHeight="1">
      <c r="A155" s="247">
        <v>2070301</v>
      </c>
      <c r="B155" s="247" t="s">
        <v>93</v>
      </c>
      <c r="C155" s="255">
        <v>596</v>
      </c>
    </row>
    <row r="156" spans="1:3" s="252" customFormat="1" ht="17.100000000000001" customHeight="1">
      <c r="A156" s="247">
        <v>20706</v>
      </c>
      <c r="B156" s="248" t="s">
        <v>208</v>
      </c>
      <c r="C156" s="255">
        <v>2</v>
      </c>
    </row>
    <row r="157" spans="1:3" s="252" customFormat="1" ht="17.100000000000001" customHeight="1">
      <c r="A157" s="247">
        <v>2070607</v>
      </c>
      <c r="B157" s="249" t="s">
        <v>209</v>
      </c>
      <c r="C157" s="255">
        <v>2</v>
      </c>
    </row>
    <row r="158" spans="1:3" s="252" customFormat="1" ht="17.100000000000001" customHeight="1">
      <c r="A158" s="247">
        <v>20799</v>
      </c>
      <c r="B158" s="245" t="s">
        <v>210</v>
      </c>
      <c r="C158" s="255">
        <v>220</v>
      </c>
    </row>
    <row r="159" spans="1:3" s="252" customFormat="1" ht="17.100000000000001" customHeight="1">
      <c r="A159" s="247">
        <v>2079903</v>
      </c>
      <c r="B159" s="247" t="s">
        <v>211</v>
      </c>
      <c r="C159" s="255">
        <v>115</v>
      </c>
    </row>
    <row r="160" spans="1:3" s="252" customFormat="1" ht="17.100000000000001" customHeight="1">
      <c r="A160" s="247">
        <v>2079999</v>
      </c>
      <c r="B160" s="247" t="s">
        <v>212</v>
      </c>
      <c r="C160" s="255">
        <v>105</v>
      </c>
    </row>
    <row r="161" spans="1:3" s="252" customFormat="1" ht="17.100000000000001" customHeight="1">
      <c r="A161" s="247">
        <v>208</v>
      </c>
      <c r="B161" s="245" t="s">
        <v>213</v>
      </c>
      <c r="C161" s="255">
        <v>95056</v>
      </c>
    </row>
    <row r="162" spans="1:3" s="252" customFormat="1" ht="17.100000000000001" customHeight="1">
      <c r="A162" s="247">
        <v>20801</v>
      </c>
      <c r="B162" s="245" t="s">
        <v>214</v>
      </c>
      <c r="C162" s="255">
        <v>7731</v>
      </c>
    </row>
    <row r="163" spans="1:3" s="252" customFormat="1" ht="17.100000000000001" customHeight="1">
      <c r="A163" s="247">
        <v>2080101</v>
      </c>
      <c r="B163" s="247" t="s">
        <v>93</v>
      </c>
      <c r="C163" s="255">
        <v>3735</v>
      </c>
    </row>
    <row r="164" spans="1:3" s="252" customFormat="1" ht="17.100000000000001" customHeight="1">
      <c r="A164" s="247">
        <v>2080116</v>
      </c>
      <c r="B164" s="247" t="s">
        <v>215</v>
      </c>
      <c r="C164" s="255">
        <v>25</v>
      </c>
    </row>
    <row r="165" spans="1:3" s="252" customFormat="1" ht="17.100000000000001" customHeight="1">
      <c r="A165" s="247">
        <v>2080199</v>
      </c>
      <c r="B165" s="247" t="s">
        <v>216</v>
      </c>
      <c r="C165" s="255">
        <v>3971</v>
      </c>
    </row>
    <row r="166" spans="1:3" s="252" customFormat="1" ht="17.100000000000001" customHeight="1">
      <c r="A166" s="247">
        <v>20802</v>
      </c>
      <c r="B166" s="245" t="s">
        <v>217</v>
      </c>
      <c r="C166" s="255">
        <v>7876</v>
      </c>
    </row>
    <row r="167" spans="1:3" s="252" customFormat="1" ht="17.100000000000001" customHeight="1">
      <c r="A167" s="247">
        <v>2080201</v>
      </c>
      <c r="B167" s="247" t="s">
        <v>93</v>
      </c>
      <c r="C167" s="255">
        <v>333</v>
      </c>
    </row>
    <row r="168" spans="1:3" s="252" customFormat="1" ht="17.100000000000001" customHeight="1">
      <c r="A168" s="247">
        <v>2080206</v>
      </c>
      <c r="B168" s="247" t="s">
        <v>218</v>
      </c>
      <c r="C168" s="255">
        <v>25</v>
      </c>
    </row>
    <row r="169" spans="1:3" s="252" customFormat="1" ht="17.100000000000001" customHeight="1">
      <c r="A169" s="247">
        <v>2080207</v>
      </c>
      <c r="B169" s="247" t="s">
        <v>219</v>
      </c>
      <c r="C169" s="255">
        <v>43</v>
      </c>
    </row>
    <row r="170" spans="1:3" s="252" customFormat="1" ht="17.100000000000001" customHeight="1">
      <c r="A170" s="247">
        <v>2080208</v>
      </c>
      <c r="B170" s="247" t="s">
        <v>220</v>
      </c>
      <c r="C170" s="255">
        <v>7200</v>
      </c>
    </row>
    <row r="171" spans="1:3" s="252" customFormat="1" ht="17.100000000000001" customHeight="1">
      <c r="A171" s="247">
        <v>2080299</v>
      </c>
      <c r="B171" s="247" t="s">
        <v>221</v>
      </c>
      <c r="C171" s="255">
        <v>275</v>
      </c>
    </row>
    <row r="172" spans="1:3" s="252" customFormat="1" ht="17.100000000000001" customHeight="1">
      <c r="A172" s="247">
        <v>20805</v>
      </c>
      <c r="B172" s="245" t="s">
        <v>222</v>
      </c>
      <c r="C172" s="255">
        <v>55783</v>
      </c>
    </row>
    <row r="173" spans="1:3" s="252" customFormat="1" ht="17.100000000000001" customHeight="1">
      <c r="A173" s="247">
        <v>2080501</v>
      </c>
      <c r="B173" s="247" t="s">
        <v>223</v>
      </c>
      <c r="C173" s="255">
        <v>5694</v>
      </c>
    </row>
    <row r="174" spans="1:3" s="252" customFormat="1" ht="17.100000000000001" customHeight="1">
      <c r="A174" s="247">
        <v>2080502</v>
      </c>
      <c r="B174" s="247" t="s">
        <v>224</v>
      </c>
      <c r="C174" s="255">
        <v>13589</v>
      </c>
    </row>
    <row r="175" spans="1:3" s="252" customFormat="1" ht="17.100000000000001" customHeight="1">
      <c r="A175" s="247">
        <v>2080505</v>
      </c>
      <c r="B175" s="247" t="s">
        <v>225</v>
      </c>
      <c r="C175" s="255">
        <v>11388</v>
      </c>
    </row>
    <row r="176" spans="1:3" s="252" customFormat="1" ht="17.100000000000001" customHeight="1">
      <c r="A176" s="247">
        <v>2080506</v>
      </c>
      <c r="B176" s="247" t="s">
        <v>226</v>
      </c>
      <c r="C176" s="255">
        <v>4887</v>
      </c>
    </row>
    <row r="177" spans="1:3" s="252" customFormat="1" ht="17.100000000000001" customHeight="1">
      <c r="A177" s="247">
        <v>2080507</v>
      </c>
      <c r="B177" s="247" t="s">
        <v>227</v>
      </c>
      <c r="C177" s="255">
        <v>20000</v>
      </c>
    </row>
    <row r="178" spans="1:3" s="252" customFormat="1" ht="17.100000000000001" customHeight="1">
      <c r="A178" s="247">
        <v>2080599</v>
      </c>
      <c r="B178" s="247" t="s">
        <v>228</v>
      </c>
      <c r="C178" s="255">
        <v>225</v>
      </c>
    </row>
    <row r="179" spans="1:3" s="252" customFormat="1" ht="17.100000000000001" customHeight="1">
      <c r="A179" s="247">
        <v>20807</v>
      </c>
      <c r="B179" s="245" t="s">
        <v>229</v>
      </c>
      <c r="C179" s="255">
        <v>4137</v>
      </c>
    </row>
    <row r="180" spans="1:3" s="252" customFormat="1" ht="17.100000000000001" customHeight="1">
      <c r="A180" s="247">
        <v>2080705</v>
      </c>
      <c r="B180" s="247" t="s">
        <v>230</v>
      </c>
      <c r="C180" s="255">
        <v>20</v>
      </c>
    </row>
    <row r="181" spans="1:3" s="252" customFormat="1" ht="17.100000000000001" customHeight="1">
      <c r="A181" s="247">
        <v>2080799</v>
      </c>
      <c r="B181" s="247" t="s">
        <v>231</v>
      </c>
      <c r="C181" s="255">
        <v>4117</v>
      </c>
    </row>
    <row r="182" spans="1:3" s="252" customFormat="1" ht="17.100000000000001" customHeight="1">
      <c r="A182" s="247">
        <v>20808</v>
      </c>
      <c r="B182" s="245" t="s">
        <v>232</v>
      </c>
      <c r="C182" s="255">
        <v>3201</v>
      </c>
    </row>
    <row r="183" spans="1:3" s="252" customFormat="1" ht="17.100000000000001" customHeight="1">
      <c r="A183" s="247">
        <v>2080801</v>
      </c>
      <c r="B183" s="247" t="s">
        <v>233</v>
      </c>
      <c r="C183" s="255">
        <v>700</v>
      </c>
    </row>
    <row r="184" spans="1:3" s="252" customFormat="1" ht="17.100000000000001" customHeight="1">
      <c r="A184" s="247">
        <v>2080802</v>
      </c>
      <c r="B184" s="247" t="s">
        <v>234</v>
      </c>
      <c r="C184" s="255">
        <v>243</v>
      </c>
    </row>
    <row r="185" spans="1:3" s="252" customFormat="1" ht="17.100000000000001" customHeight="1">
      <c r="A185" s="247">
        <v>2080803</v>
      </c>
      <c r="B185" s="247" t="s">
        <v>235</v>
      </c>
      <c r="C185" s="255">
        <v>42</v>
      </c>
    </row>
    <row r="186" spans="1:3" s="252" customFormat="1" ht="17.100000000000001" customHeight="1">
      <c r="A186" s="247">
        <v>2080805</v>
      </c>
      <c r="B186" s="247" t="s">
        <v>236</v>
      </c>
      <c r="C186" s="255">
        <v>657</v>
      </c>
    </row>
    <row r="187" spans="1:3" s="252" customFormat="1" ht="17.100000000000001" customHeight="1">
      <c r="A187" s="247">
        <v>2080806</v>
      </c>
      <c r="B187" s="247" t="s">
        <v>237</v>
      </c>
      <c r="C187" s="255">
        <v>32</v>
      </c>
    </row>
    <row r="188" spans="1:3" s="252" customFormat="1" ht="17.100000000000001" customHeight="1">
      <c r="A188" s="247">
        <v>2080899</v>
      </c>
      <c r="B188" s="247" t="s">
        <v>238</v>
      </c>
      <c r="C188" s="255">
        <v>1527</v>
      </c>
    </row>
    <row r="189" spans="1:3" s="252" customFormat="1" ht="17.100000000000001" customHeight="1">
      <c r="A189" s="247">
        <v>20809</v>
      </c>
      <c r="B189" s="245" t="s">
        <v>239</v>
      </c>
      <c r="C189" s="255">
        <v>5255</v>
      </c>
    </row>
    <row r="190" spans="1:3" s="252" customFormat="1" ht="17.100000000000001" customHeight="1">
      <c r="A190" s="247">
        <v>2080901</v>
      </c>
      <c r="B190" s="247" t="s">
        <v>240</v>
      </c>
      <c r="C190" s="255">
        <v>4979</v>
      </c>
    </row>
    <row r="191" spans="1:3" s="252" customFormat="1" ht="17.100000000000001" customHeight="1">
      <c r="A191" s="247">
        <v>2080902</v>
      </c>
      <c r="B191" s="247" t="s">
        <v>241</v>
      </c>
      <c r="C191" s="255">
        <v>80</v>
      </c>
    </row>
    <row r="192" spans="1:3" s="252" customFormat="1" ht="17.100000000000001" customHeight="1">
      <c r="A192" s="247">
        <v>2080903</v>
      </c>
      <c r="B192" s="247" t="s">
        <v>242</v>
      </c>
      <c r="C192" s="255">
        <v>43</v>
      </c>
    </row>
    <row r="193" spans="1:3" s="252" customFormat="1" ht="17.100000000000001" customHeight="1">
      <c r="A193" s="247">
        <v>2080999</v>
      </c>
      <c r="B193" s="247" t="s">
        <v>243</v>
      </c>
      <c r="C193" s="255">
        <v>153</v>
      </c>
    </row>
    <row r="194" spans="1:3" s="252" customFormat="1" ht="17.100000000000001" customHeight="1">
      <c r="A194" s="247">
        <v>20810</v>
      </c>
      <c r="B194" s="245" t="s">
        <v>244</v>
      </c>
      <c r="C194" s="255">
        <v>1063</v>
      </c>
    </row>
    <row r="195" spans="1:3" s="252" customFormat="1" ht="17.100000000000001" customHeight="1">
      <c r="A195" s="247">
        <v>2081001</v>
      </c>
      <c r="B195" s="247" t="s">
        <v>245</v>
      </c>
      <c r="C195" s="255">
        <v>158</v>
      </c>
    </row>
    <row r="196" spans="1:3" s="252" customFormat="1" ht="17.100000000000001" customHeight="1">
      <c r="A196" s="247">
        <v>2081002</v>
      </c>
      <c r="B196" s="247" t="s">
        <v>246</v>
      </c>
      <c r="C196" s="255">
        <v>22</v>
      </c>
    </row>
    <row r="197" spans="1:3" s="252" customFormat="1" ht="17.100000000000001" customHeight="1">
      <c r="A197" s="247">
        <v>2081004</v>
      </c>
      <c r="B197" s="247" t="s">
        <v>247</v>
      </c>
      <c r="C197" s="255">
        <v>87</v>
      </c>
    </row>
    <row r="198" spans="1:3" s="252" customFormat="1" ht="17.100000000000001" customHeight="1">
      <c r="A198" s="247">
        <v>2081006</v>
      </c>
      <c r="B198" s="247" t="s">
        <v>248</v>
      </c>
      <c r="C198" s="255">
        <v>786</v>
      </c>
    </row>
    <row r="199" spans="1:3" s="252" customFormat="1" ht="17.100000000000001" customHeight="1">
      <c r="A199" s="247">
        <v>2081099</v>
      </c>
      <c r="B199" s="247" t="s">
        <v>249</v>
      </c>
      <c r="C199" s="255">
        <v>10</v>
      </c>
    </row>
    <row r="200" spans="1:3" s="252" customFormat="1" ht="17.100000000000001" customHeight="1">
      <c r="A200" s="247">
        <v>20811</v>
      </c>
      <c r="B200" s="245" t="s">
        <v>250</v>
      </c>
      <c r="C200" s="255">
        <v>2937</v>
      </c>
    </row>
    <row r="201" spans="1:3" s="252" customFormat="1" ht="17.100000000000001" customHeight="1">
      <c r="A201" s="247">
        <v>2081101</v>
      </c>
      <c r="B201" s="247" t="s">
        <v>93</v>
      </c>
      <c r="C201" s="255">
        <v>258</v>
      </c>
    </row>
    <row r="202" spans="1:3" s="252" customFormat="1" ht="17.100000000000001" customHeight="1">
      <c r="A202" s="247">
        <v>2081104</v>
      </c>
      <c r="B202" s="247" t="s">
        <v>251</v>
      </c>
      <c r="C202" s="255">
        <v>893</v>
      </c>
    </row>
    <row r="203" spans="1:3" s="252" customFormat="1" ht="17.100000000000001" customHeight="1">
      <c r="A203" s="247">
        <v>2081105</v>
      </c>
      <c r="B203" s="247" t="s">
        <v>252</v>
      </c>
      <c r="C203" s="255">
        <v>253</v>
      </c>
    </row>
    <row r="204" spans="1:3" s="252" customFormat="1" ht="17.100000000000001" customHeight="1">
      <c r="A204" s="247">
        <v>2081107</v>
      </c>
      <c r="B204" s="247" t="s">
        <v>253</v>
      </c>
      <c r="C204" s="255">
        <v>943</v>
      </c>
    </row>
    <row r="205" spans="1:3" s="252" customFormat="1" ht="17.100000000000001" customHeight="1">
      <c r="A205" s="247">
        <v>2081199</v>
      </c>
      <c r="B205" s="247" t="s">
        <v>254</v>
      </c>
      <c r="C205" s="255">
        <v>590</v>
      </c>
    </row>
    <row r="206" spans="1:3" s="252" customFormat="1" ht="17.100000000000001" customHeight="1">
      <c r="A206" s="247">
        <v>20816</v>
      </c>
      <c r="B206" s="245" t="s">
        <v>255</v>
      </c>
      <c r="C206" s="255">
        <v>3</v>
      </c>
    </row>
    <row r="207" spans="1:3" s="252" customFormat="1" ht="17.100000000000001" customHeight="1">
      <c r="A207" s="247">
        <v>2081602</v>
      </c>
      <c r="B207" s="247" t="s">
        <v>101</v>
      </c>
      <c r="C207" s="255">
        <v>3</v>
      </c>
    </row>
    <row r="208" spans="1:3" s="252" customFormat="1" ht="17.100000000000001" customHeight="1">
      <c r="A208" s="247">
        <v>20819</v>
      </c>
      <c r="B208" s="245" t="s">
        <v>256</v>
      </c>
      <c r="C208" s="255">
        <v>1939</v>
      </c>
    </row>
    <row r="209" spans="1:3" s="252" customFormat="1" ht="17.100000000000001" customHeight="1">
      <c r="A209" s="247">
        <v>2081901</v>
      </c>
      <c r="B209" s="247" t="s">
        <v>257</v>
      </c>
      <c r="C209" s="255">
        <v>1419</v>
      </c>
    </row>
    <row r="210" spans="1:3" s="252" customFormat="1" ht="17.100000000000001" customHeight="1">
      <c r="A210" s="247">
        <v>2081902</v>
      </c>
      <c r="B210" s="247" t="s">
        <v>258</v>
      </c>
      <c r="C210" s="255">
        <v>520</v>
      </c>
    </row>
    <row r="211" spans="1:3" s="252" customFormat="1" ht="17.100000000000001" customHeight="1">
      <c r="A211" s="247">
        <v>20820</v>
      </c>
      <c r="B211" s="245" t="s">
        <v>259</v>
      </c>
      <c r="C211" s="255">
        <v>79</v>
      </c>
    </row>
    <row r="212" spans="1:3" s="252" customFormat="1" ht="17.100000000000001" customHeight="1">
      <c r="A212" s="247">
        <v>2082001</v>
      </c>
      <c r="B212" s="247" t="s">
        <v>260</v>
      </c>
      <c r="C212" s="255">
        <v>79</v>
      </c>
    </row>
    <row r="213" spans="1:3" s="252" customFormat="1" ht="17.100000000000001" customHeight="1">
      <c r="A213" s="247">
        <v>20821</v>
      </c>
      <c r="B213" s="245" t="s">
        <v>261</v>
      </c>
      <c r="C213" s="255">
        <v>393</v>
      </c>
    </row>
    <row r="214" spans="1:3" s="252" customFormat="1" ht="17.100000000000001" customHeight="1">
      <c r="A214" s="247">
        <v>2082101</v>
      </c>
      <c r="B214" s="247" t="s">
        <v>262</v>
      </c>
      <c r="C214" s="255">
        <v>210</v>
      </c>
    </row>
    <row r="215" spans="1:3" s="252" customFormat="1" ht="17.100000000000001" customHeight="1">
      <c r="A215" s="247">
        <v>2082102</v>
      </c>
      <c r="B215" s="247" t="s">
        <v>263</v>
      </c>
      <c r="C215" s="255">
        <v>183</v>
      </c>
    </row>
    <row r="216" spans="1:3" s="252" customFormat="1" ht="17.100000000000001" customHeight="1">
      <c r="A216" s="247">
        <v>20825</v>
      </c>
      <c r="B216" s="245" t="s">
        <v>264</v>
      </c>
      <c r="C216" s="255">
        <v>280</v>
      </c>
    </row>
    <row r="217" spans="1:3" s="252" customFormat="1" ht="17.100000000000001" customHeight="1">
      <c r="A217" s="247">
        <v>2082501</v>
      </c>
      <c r="B217" s="247" t="s">
        <v>265</v>
      </c>
      <c r="C217" s="255">
        <v>277</v>
      </c>
    </row>
    <row r="218" spans="1:3" s="252" customFormat="1" ht="17.100000000000001" customHeight="1">
      <c r="A218" s="247">
        <v>2082502</v>
      </c>
      <c r="B218" s="247" t="s">
        <v>266</v>
      </c>
      <c r="C218" s="255">
        <v>3</v>
      </c>
    </row>
    <row r="219" spans="1:3" s="252" customFormat="1" ht="17.100000000000001" customHeight="1">
      <c r="A219" s="247">
        <v>20826</v>
      </c>
      <c r="B219" s="245" t="s">
        <v>267</v>
      </c>
      <c r="C219" s="255">
        <v>2688</v>
      </c>
    </row>
    <row r="220" spans="1:3" s="252" customFormat="1" ht="17.100000000000001" customHeight="1">
      <c r="A220" s="247">
        <v>2082602</v>
      </c>
      <c r="B220" s="247" t="s">
        <v>268</v>
      </c>
      <c r="C220" s="255">
        <v>2688</v>
      </c>
    </row>
    <row r="221" spans="1:3" s="252" customFormat="1" ht="17.100000000000001" customHeight="1">
      <c r="A221" s="247">
        <v>20828</v>
      </c>
      <c r="B221" s="245" t="s">
        <v>269</v>
      </c>
      <c r="C221" s="255">
        <v>729</v>
      </c>
    </row>
    <row r="222" spans="1:3" s="252" customFormat="1" ht="17.100000000000001" customHeight="1">
      <c r="A222" s="247">
        <v>2082801</v>
      </c>
      <c r="B222" s="247" t="s">
        <v>93</v>
      </c>
      <c r="C222" s="255">
        <v>587</v>
      </c>
    </row>
    <row r="223" spans="1:3" s="252" customFormat="1" ht="17.100000000000001" customHeight="1">
      <c r="A223" s="247">
        <v>2082804</v>
      </c>
      <c r="B223" s="247" t="s">
        <v>270</v>
      </c>
      <c r="C223" s="255">
        <v>87</v>
      </c>
    </row>
    <row r="224" spans="1:3" s="252" customFormat="1" ht="17.100000000000001" customHeight="1">
      <c r="A224" s="247">
        <v>2082899</v>
      </c>
      <c r="B224" s="247" t="s">
        <v>271</v>
      </c>
      <c r="C224" s="255">
        <v>55</v>
      </c>
    </row>
    <row r="225" spans="1:3" s="252" customFormat="1" ht="17.100000000000001" customHeight="1">
      <c r="A225" s="247">
        <v>20830</v>
      </c>
      <c r="B225" s="245" t="s">
        <v>272</v>
      </c>
      <c r="C225" s="255">
        <v>32</v>
      </c>
    </row>
    <row r="226" spans="1:3" s="252" customFormat="1" ht="17.100000000000001" customHeight="1">
      <c r="A226" s="247">
        <v>2083001</v>
      </c>
      <c r="B226" s="247" t="s">
        <v>273</v>
      </c>
      <c r="C226" s="255">
        <v>32</v>
      </c>
    </row>
    <row r="227" spans="1:3" s="252" customFormat="1" ht="17.100000000000001" customHeight="1">
      <c r="A227" s="247">
        <v>20899</v>
      </c>
      <c r="B227" s="245" t="s">
        <v>274</v>
      </c>
      <c r="C227" s="255">
        <v>930</v>
      </c>
    </row>
    <row r="228" spans="1:3" s="252" customFormat="1" ht="17.100000000000001" customHeight="1">
      <c r="A228" s="247">
        <v>2089999</v>
      </c>
      <c r="B228" s="247" t="s">
        <v>275</v>
      </c>
      <c r="C228" s="255">
        <v>930</v>
      </c>
    </row>
    <row r="229" spans="1:3" s="252" customFormat="1" ht="17.100000000000001" customHeight="1">
      <c r="A229" s="247">
        <v>210</v>
      </c>
      <c r="B229" s="245" t="s">
        <v>276</v>
      </c>
      <c r="C229" s="255">
        <v>63077</v>
      </c>
    </row>
    <row r="230" spans="1:3" s="252" customFormat="1" ht="17.100000000000001" customHeight="1">
      <c r="A230" s="247">
        <v>21001</v>
      </c>
      <c r="B230" s="245" t="s">
        <v>277</v>
      </c>
      <c r="C230" s="255">
        <v>910</v>
      </c>
    </row>
    <row r="231" spans="1:3" s="252" customFormat="1" ht="17.100000000000001" customHeight="1">
      <c r="A231" s="247">
        <v>2100101</v>
      </c>
      <c r="B231" s="247" t="s">
        <v>93</v>
      </c>
      <c r="C231" s="255">
        <v>910</v>
      </c>
    </row>
    <row r="232" spans="1:3" s="252" customFormat="1" ht="17.100000000000001" customHeight="1">
      <c r="A232" s="247">
        <v>21002</v>
      </c>
      <c r="B232" s="245" t="s">
        <v>278</v>
      </c>
      <c r="C232" s="255">
        <v>4918</v>
      </c>
    </row>
    <row r="233" spans="1:3" s="252" customFormat="1" ht="17.100000000000001" customHeight="1">
      <c r="A233" s="247">
        <v>2100201</v>
      </c>
      <c r="B233" s="247" t="s">
        <v>279</v>
      </c>
      <c r="C233" s="255">
        <v>4844</v>
      </c>
    </row>
    <row r="234" spans="1:3" s="252" customFormat="1" ht="17.100000000000001" customHeight="1">
      <c r="A234" s="247">
        <v>2100299</v>
      </c>
      <c r="B234" s="247" t="s">
        <v>280</v>
      </c>
      <c r="C234" s="255">
        <v>74</v>
      </c>
    </row>
    <row r="235" spans="1:3" s="252" customFormat="1" ht="17.100000000000001" customHeight="1">
      <c r="A235" s="247">
        <v>21003</v>
      </c>
      <c r="B235" s="245" t="s">
        <v>281</v>
      </c>
      <c r="C235" s="255">
        <v>3964</v>
      </c>
    </row>
    <row r="236" spans="1:3" s="252" customFormat="1" ht="17.100000000000001" customHeight="1">
      <c r="A236" s="247">
        <v>2100301</v>
      </c>
      <c r="B236" s="247" t="s">
        <v>282</v>
      </c>
      <c r="C236" s="255">
        <v>1647</v>
      </c>
    </row>
    <row r="237" spans="1:3" s="252" customFormat="1" ht="17.100000000000001" customHeight="1">
      <c r="A237" s="247">
        <v>2100399</v>
      </c>
      <c r="B237" s="247" t="s">
        <v>283</v>
      </c>
      <c r="C237" s="255">
        <v>2317</v>
      </c>
    </row>
    <row r="238" spans="1:3" s="252" customFormat="1" ht="17.100000000000001" customHeight="1">
      <c r="A238" s="247">
        <v>21004</v>
      </c>
      <c r="B238" s="245" t="s">
        <v>284</v>
      </c>
      <c r="C238" s="255">
        <v>31216</v>
      </c>
    </row>
    <row r="239" spans="1:3" s="252" customFormat="1" ht="17.100000000000001" customHeight="1">
      <c r="A239" s="247">
        <v>2100401</v>
      </c>
      <c r="B239" s="247" t="s">
        <v>285</v>
      </c>
      <c r="C239" s="255">
        <v>1685</v>
      </c>
    </row>
    <row r="240" spans="1:3" s="252" customFormat="1" ht="17.100000000000001" customHeight="1">
      <c r="A240" s="247">
        <v>2100402</v>
      </c>
      <c r="B240" s="247" t="s">
        <v>286</v>
      </c>
      <c r="C240" s="255">
        <v>481</v>
      </c>
    </row>
    <row r="241" spans="1:3" s="252" customFormat="1" ht="17.100000000000001" customHeight="1">
      <c r="A241" s="247">
        <v>2100403</v>
      </c>
      <c r="B241" s="247" t="s">
        <v>287</v>
      </c>
      <c r="C241" s="255">
        <v>795</v>
      </c>
    </row>
    <row r="242" spans="1:3" s="252" customFormat="1" ht="17.100000000000001" customHeight="1">
      <c r="A242" s="247">
        <v>2100405</v>
      </c>
      <c r="B242" s="247" t="s">
        <v>288</v>
      </c>
      <c r="C242" s="255">
        <v>36</v>
      </c>
    </row>
    <row r="243" spans="1:3" s="252" customFormat="1" ht="17.100000000000001" customHeight="1">
      <c r="A243" s="247">
        <v>2100408</v>
      </c>
      <c r="B243" s="247" t="s">
        <v>289</v>
      </c>
      <c r="C243" s="255">
        <v>5389</v>
      </c>
    </row>
    <row r="244" spans="1:3" s="252" customFormat="1" ht="17.100000000000001" customHeight="1">
      <c r="A244" s="247">
        <v>2100409</v>
      </c>
      <c r="B244" s="247" t="s">
        <v>290</v>
      </c>
      <c r="C244" s="255">
        <v>2557</v>
      </c>
    </row>
    <row r="245" spans="1:3" s="252" customFormat="1" ht="17.100000000000001" customHeight="1">
      <c r="A245" s="247">
        <v>2100410</v>
      </c>
      <c r="B245" s="247" t="s">
        <v>291</v>
      </c>
      <c r="C245" s="255">
        <v>17028</v>
      </c>
    </row>
    <row r="246" spans="1:3" s="252" customFormat="1" ht="17.100000000000001" customHeight="1">
      <c r="A246" s="247">
        <v>2100499</v>
      </c>
      <c r="B246" s="247" t="s">
        <v>292</v>
      </c>
      <c r="C246" s="255">
        <v>3245</v>
      </c>
    </row>
    <row r="247" spans="1:3" s="252" customFormat="1" ht="17.100000000000001" customHeight="1">
      <c r="A247" s="247">
        <v>21006</v>
      </c>
      <c r="B247" s="245" t="s">
        <v>293</v>
      </c>
      <c r="C247" s="255">
        <v>98</v>
      </c>
    </row>
    <row r="248" spans="1:3" s="252" customFormat="1" ht="17.100000000000001" customHeight="1">
      <c r="A248" s="247">
        <v>2100601</v>
      </c>
      <c r="B248" s="247" t="s">
        <v>294</v>
      </c>
      <c r="C248" s="255">
        <v>98</v>
      </c>
    </row>
    <row r="249" spans="1:3" s="252" customFormat="1" ht="17.100000000000001" customHeight="1">
      <c r="A249" s="247">
        <v>21007</v>
      </c>
      <c r="B249" s="245" t="s">
        <v>295</v>
      </c>
      <c r="C249" s="255">
        <v>3052</v>
      </c>
    </row>
    <row r="250" spans="1:3" s="252" customFormat="1" ht="17.100000000000001" customHeight="1">
      <c r="A250" s="247">
        <v>2100717</v>
      </c>
      <c r="B250" s="247" t="s">
        <v>296</v>
      </c>
      <c r="C250" s="255">
        <v>2870</v>
      </c>
    </row>
    <row r="251" spans="1:3" s="252" customFormat="1" ht="17.100000000000001" customHeight="1">
      <c r="A251" s="247">
        <v>2100799</v>
      </c>
      <c r="B251" s="247" t="s">
        <v>297</v>
      </c>
      <c r="C251" s="255">
        <v>182</v>
      </c>
    </row>
    <row r="252" spans="1:3" s="252" customFormat="1" ht="17.100000000000001" customHeight="1">
      <c r="A252" s="247">
        <v>21011</v>
      </c>
      <c r="B252" s="245" t="s">
        <v>298</v>
      </c>
      <c r="C252" s="255">
        <v>9373</v>
      </c>
    </row>
    <row r="253" spans="1:3" s="252" customFormat="1" ht="17.100000000000001" customHeight="1">
      <c r="A253" s="247">
        <v>2101101</v>
      </c>
      <c r="B253" s="247" t="s">
        <v>299</v>
      </c>
      <c r="C253" s="255">
        <v>2609</v>
      </c>
    </row>
    <row r="254" spans="1:3" s="252" customFormat="1" ht="17.100000000000001" customHeight="1">
      <c r="A254" s="247">
        <v>2101102</v>
      </c>
      <c r="B254" s="247" t="s">
        <v>300</v>
      </c>
      <c r="C254" s="255">
        <v>6348</v>
      </c>
    </row>
    <row r="255" spans="1:3" s="252" customFormat="1" ht="17.100000000000001" customHeight="1">
      <c r="A255" s="247">
        <v>2101103</v>
      </c>
      <c r="B255" s="247" t="s">
        <v>301</v>
      </c>
      <c r="C255" s="255">
        <v>42</v>
      </c>
    </row>
    <row r="256" spans="1:3" s="252" customFormat="1" ht="17.100000000000001" customHeight="1">
      <c r="A256" s="247">
        <v>2101199</v>
      </c>
      <c r="B256" s="247" t="s">
        <v>302</v>
      </c>
      <c r="C256" s="255">
        <v>374</v>
      </c>
    </row>
    <row r="257" spans="1:3" s="252" customFormat="1" ht="17.100000000000001" customHeight="1">
      <c r="A257" s="247">
        <v>21012</v>
      </c>
      <c r="B257" s="245" t="s">
        <v>303</v>
      </c>
      <c r="C257" s="255">
        <v>6288</v>
      </c>
    </row>
    <row r="258" spans="1:3" s="252" customFormat="1" ht="17.100000000000001" customHeight="1">
      <c r="A258" s="247">
        <v>2101202</v>
      </c>
      <c r="B258" s="247" t="s">
        <v>304</v>
      </c>
      <c r="C258" s="255">
        <v>6005</v>
      </c>
    </row>
    <row r="259" spans="1:3" s="252" customFormat="1" ht="17.100000000000001" customHeight="1">
      <c r="A259" s="247">
        <v>2101299</v>
      </c>
      <c r="B259" s="247" t="s">
        <v>305</v>
      </c>
      <c r="C259" s="255">
        <v>283</v>
      </c>
    </row>
    <row r="260" spans="1:3" s="252" customFormat="1" ht="17.100000000000001" customHeight="1">
      <c r="A260" s="247">
        <v>21013</v>
      </c>
      <c r="B260" s="245" t="s">
        <v>306</v>
      </c>
      <c r="C260" s="255">
        <v>453</v>
      </c>
    </row>
    <row r="261" spans="1:3" s="252" customFormat="1" ht="17.100000000000001" customHeight="1">
      <c r="A261" s="247">
        <v>2101301</v>
      </c>
      <c r="B261" s="247" t="s">
        <v>307</v>
      </c>
      <c r="C261" s="255">
        <v>453</v>
      </c>
    </row>
    <row r="262" spans="1:3" s="252" customFormat="1" ht="17.100000000000001" customHeight="1">
      <c r="A262" s="247">
        <v>21014</v>
      </c>
      <c r="B262" s="245" t="s">
        <v>308</v>
      </c>
      <c r="C262" s="255">
        <v>365</v>
      </c>
    </row>
    <row r="263" spans="1:3" s="252" customFormat="1" ht="17.100000000000001" customHeight="1">
      <c r="A263" s="247">
        <v>2101401</v>
      </c>
      <c r="B263" s="247" t="s">
        <v>309</v>
      </c>
      <c r="C263" s="255">
        <v>202</v>
      </c>
    </row>
    <row r="264" spans="1:3" s="252" customFormat="1" ht="17.100000000000001" customHeight="1">
      <c r="A264" s="247">
        <v>2101499</v>
      </c>
      <c r="B264" s="247" t="s">
        <v>310</v>
      </c>
      <c r="C264" s="255">
        <v>163</v>
      </c>
    </row>
    <row r="265" spans="1:3" s="252" customFormat="1" ht="17.100000000000001" customHeight="1">
      <c r="A265" s="247">
        <v>21015</v>
      </c>
      <c r="B265" s="245" t="s">
        <v>311</v>
      </c>
      <c r="C265" s="255">
        <v>1189</v>
      </c>
    </row>
    <row r="266" spans="1:3" s="252" customFormat="1" ht="17.100000000000001" customHeight="1">
      <c r="A266" s="247">
        <v>2101501</v>
      </c>
      <c r="B266" s="247" t="s">
        <v>93</v>
      </c>
      <c r="C266" s="255">
        <v>603</v>
      </c>
    </row>
    <row r="267" spans="1:3" s="252" customFormat="1" ht="17.100000000000001" customHeight="1">
      <c r="A267" s="247">
        <v>2101506</v>
      </c>
      <c r="B267" s="247" t="s">
        <v>312</v>
      </c>
      <c r="C267" s="255">
        <v>4</v>
      </c>
    </row>
    <row r="268" spans="1:3" s="252" customFormat="1" ht="17.100000000000001" customHeight="1">
      <c r="A268" s="247">
        <v>2101599</v>
      </c>
      <c r="B268" s="247" t="s">
        <v>313</v>
      </c>
      <c r="C268" s="255">
        <v>582</v>
      </c>
    </row>
    <row r="269" spans="1:3" s="252" customFormat="1" ht="17.100000000000001" customHeight="1">
      <c r="A269" s="247">
        <v>21016</v>
      </c>
      <c r="B269" s="245" t="s">
        <v>314</v>
      </c>
      <c r="C269" s="255">
        <v>1026</v>
      </c>
    </row>
    <row r="270" spans="1:3" s="252" customFormat="1" ht="17.100000000000001" customHeight="1">
      <c r="A270" s="247">
        <v>2101601</v>
      </c>
      <c r="B270" s="247" t="s">
        <v>315</v>
      </c>
      <c r="C270" s="255">
        <v>1026</v>
      </c>
    </row>
    <row r="271" spans="1:3" s="252" customFormat="1" ht="17.100000000000001" customHeight="1">
      <c r="A271" s="247">
        <v>21099</v>
      </c>
      <c r="B271" s="245" t="s">
        <v>316</v>
      </c>
      <c r="C271" s="255">
        <v>225</v>
      </c>
    </row>
    <row r="272" spans="1:3" s="252" customFormat="1" ht="17.100000000000001" customHeight="1">
      <c r="A272" s="247">
        <v>2109999</v>
      </c>
      <c r="B272" s="247" t="s">
        <v>317</v>
      </c>
      <c r="C272" s="255">
        <v>225</v>
      </c>
    </row>
    <row r="273" spans="1:3" s="252" customFormat="1" ht="17.100000000000001" customHeight="1">
      <c r="A273" s="247">
        <v>211</v>
      </c>
      <c r="B273" s="245" t="s">
        <v>318</v>
      </c>
      <c r="C273" s="255">
        <v>8828</v>
      </c>
    </row>
    <row r="274" spans="1:3" s="252" customFormat="1" ht="17.100000000000001" customHeight="1">
      <c r="A274" s="247">
        <v>21101</v>
      </c>
      <c r="B274" s="245" t="s">
        <v>319</v>
      </c>
      <c r="C274" s="255">
        <v>12</v>
      </c>
    </row>
    <row r="275" spans="1:3" s="252" customFormat="1" ht="17.100000000000001" customHeight="1">
      <c r="A275" s="247">
        <v>2110101</v>
      </c>
      <c r="B275" s="247" t="s">
        <v>93</v>
      </c>
      <c r="C275" s="255">
        <v>12</v>
      </c>
    </row>
    <row r="276" spans="1:3" s="252" customFormat="1" ht="17.100000000000001" customHeight="1">
      <c r="A276" s="247">
        <v>21103</v>
      </c>
      <c r="B276" s="245" t="s">
        <v>320</v>
      </c>
      <c r="C276" s="255">
        <v>8816</v>
      </c>
    </row>
    <row r="277" spans="1:3" s="252" customFormat="1" ht="17.100000000000001" customHeight="1">
      <c r="A277" s="247">
        <v>2110301</v>
      </c>
      <c r="B277" s="247" t="s">
        <v>321</v>
      </c>
      <c r="C277" s="255">
        <v>874</v>
      </c>
    </row>
    <row r="278" spans="1:3" s="252" customFormat="1" ht="17.100000000000001" customHeight="1">
      <c r="A278" s="247">
        <v>2110302</v>
      </c>
      <c r="B278" s="247" t="s">
        <v>322</v>
      </c>
      <c r="C278" s="255">
        <v>3583</v>
      </c>
    </row>
    <row r="279" spans="1:3" s="252" customFormat="1" ht="17.100000000000001" customHeight="1">
      <c r="A279" s="247">
        <v>2110399</v>
      </c>
      <c r="B279" s="247" t="s">
        <v>323</v>
      </c>
      <c r="C279" s="255">
        <v>4359</v>
      </c>
    </row>
    <row r="280" spans="1:3" s="252" customFormat="1" ht="17.100000000000001" customHeight="1">
      <c r="A280" s="247">
        <v>212</v>
      </c>
      <c r="B280" s="245" t="s">
        <v>324</v>
      </c>
      <c r="C280" s="255">
        <v>26770</v>
      </c>
    </row>
    <row r="281" spans="1:3" s="252" customFormat="1" ht="17.100000000000001" customHeight="1">
      <c r="A281" s="247">
        <v>21201</v>
      </c>
      <c r="B281" s="245" t="s">
        <v>325</v>
      </c>
      <c r="C281" s="255">
        <v>8028</v>
      </c>
    </row>
    <row r="282" spans="1:3" s="252" customFormat="1" ht="17.100000000000001" customHeight="1">
      <c r="A282" s="247">
        <v>2120101</v>
      </c>
      <c r="B282" s="247" t="s">
        <v>93</v>
      </c>
      <c r="C282" s="255">
        <v>3973</v>
      </c>
    </row>
    <row r="283" spans="1:3" s="252" customFormat="1" ht="17.100000000000001" customHeight="1">
      <c r="A283" s="247">
        <v>2120104</v>
      </c>
      <c r="B283" s="247" t="s">
        <v>326</v>
      </c>
      <c r="C283" s="255">
        <v>254</v>
      </c>
    </row>
    <row r="284" spans="1:3" s="252" customFormat="1" ht="17.100000000000001" customHeight="1">
      <c r="A284" s="247">
        <v>2120199</v>
      </c>
      <c r="B284" s="247" t="s">
        <v>327</v>
      </c>
      <c r="C284" s="255">
        <v>3801</v>
      </c>
    </row>
    <row r="285" spans="1:3" s="252" customFormat="1" ht="17.100000000000001" customHeight="1">
      <c r="A285" s="247">
        <v>21202</v>
      </c>
      <c r="B285" s="245" t="s">
        <v>328</v>
      </c>
      <c r="C285" s="255">
        <v>57</v>
      </c>
    </row>
    <row r="286" spans="1:3" s="252" customFormat="1" ht="17.100000000000001" customHeight="1">
      <c r="A286" s="247">
        <v>2120201</v>
      </c>
      <c r="B286" s="247" t="s">
        <v>329</v>
      </c>
      <c r="C286" s="255">
        <v>57</v>
      </c>
    </row>
    <row r="287" spans="1:3" s="252" customFormat="1" ht="17.100000000000001" customHeight="1">
      <c r="A287" s="247">
        <v>21203</v>
      </c>
      <c r="B287" s="245" t="s">
        <v>330</v>
      </c>
      <c r="C287" s="255">
        <v>6789</v>
      </c>
    </row>
    <row r="288" spans="1:3" s="252" customFormat="1" ht="17.100000000000001" customHeight="1">
      <c r="A288" s="247">
        <v>2120399</v>
      </c>
      <c r="B288" s="247" t="s">
        <v>331</v>
      </c>
      <c r="C288" s="255">
        <v>6789</v>
      </c>
    </row>
    <row r="289" spans="1:3" s="252" customFormat="1" ht="17.100000000000001" customHeight="1">
      <c r="A289" s="247">
        <v>21205</v>
      </c>
      <c r="B289" s="245" t="s">
        <v>332</v>
      </c>
      <c r="C289" s="255">
        <v>11896</v>
      </c>
    </row>
    <row r="290" spans="1:3" s="252" customFormat="1" ht="17.100000000000001" customHeight="1">
      <c r="A290" s="247">
        <v>2120501</v>
      </c>
      <c r="B290" s="247" t="s">
        <v>333</v>
      </c>
      <c r="C290" s="255">
        <v>11896</v>
      </c>
    </row>
    <row r="291" spans="1:3" s="252" customFormat="1" ht="17.100000000000001" customHeight="1">
      <c r="A291" s="247">
        <v>213</v>
      </c>
      <c r="B291" s="245" t="s">
        <v>334</v>
      </c>
      <c r="C291" s="255">
        <v>13375</v>
      </c>
    </row>
    <row r="292" spans="1:3" s="252" customFormat="1" ht="17.100000000000001" customHeight="1">
      <c r="A292" s="247">
        <v>21301</v>
      </c>
      <c r="B292" s="245" t="s">
        <v>335</v>
      </c>
      <c r="C292" s="255">
        <v>4852</v>
      </c>
    </row>
    <row r="293" spans="1:3" s="252" customFormat="1" ht="17.100000000000001" customHeight="1">
      <c r="A293" s="247">
        <v>2130101</v>
      </c>
      <c r="B293" s="247" t="s">
        <v>93</v>
      </c>
      <c r="C293" s="255">
        <v>741</v>
      </c>
    </row>
    <row r="294" spans="1:3" s="252" customFormat="1" ht="17.100000000000001" customHeight="1">
      <c r="A294" s="247">
        <v>2130106</v>
      </c>
      <c r="B294" s="247" t="s">
        <v>336</v>
      </c>
      <c r="C294" s="255">
        <v>5</v>
      </c>
    </row>
    <row r="295" spans="1:3" s="252" customFormat="1" ht="17.100000000000001" customHeight="1">
      <c r="A295" s="247">
        <v>2130108</v>
      </c>
      <c r="B295" s="247" t="s">
        <v>337</v>
      </c>
      <c r="C295" s="255">
        <v>6</v>
      </c>
    </row>
    <row r="296" spans="1:3" s="252" customFormat="1" ht="17.100000000000001" customHeight="1">
      <c r="A296" s="247">
        <v>2130109</v>
      </c>
      <c r="B296" s="247" t="s">
        <v>338</v>
      </c>
      <c r="C296" s="255">
        <v>229</v>
      </c>
    </row>
    <row r="297" spans="1:3" s="252" customFormat="1" ht="17.100000000000001" customHeight="1">
      <c r="A297" s="247">
        <v>2130119</v>
      </c>
      <c r="B297" s="247" t="s">
        <v>339</v>
      </c>
      <c r="C297" s="255">
        <v>3</v>
      </c>
    </row>
    <row r="298" spans="1:3" s="252" customFormat="1" ht="17.100000000000001" customHeight="1">
      <c r="A298" s="247">
        <v>2130120</v>
      </c>
      <c r="B298" s="247" t="s">
        <v>340</v>
      </c>
      <c r="C298" s="255">
        <v>7</v>
      </c>
    </row>
    <row r="299" spans="1:3" s="252" customFormat="1" ht="17.100000000000001" customHeight="1">
      <c r="A299" s="247">
        <v>2130122</v>
      </c>
      <c r="B299" s="247" t="s">
        <v>341</v>
      </c>
      <c r="C299" s="255">
        <v>552</v>
      </c>
    </row>
    <row r="300" spans="1:3" s="252" customFormat="1" ht="17.100000000000001" customHeight="1">
      <c r="A300" s="247">
        <v>2130126</v>
      </c>
      <c r="B300" s="247" t="s">
        <v>342</v>
      </c>
      <c r="C300" s="255">
        <v>251</v>
      </c>
    </row>
    <row r="301" spans="1:3" s="252" customFormat="1" ht="17.100000000000001" customHeight="1">
      <c r="A301" s="247">
        <v>2130135</v>
      </c>
      <c r="B301" s="247" t="s">
        <v>343</v>
      </c>
      <c r="C301" s="255">
        <v>3</v>
      </c>
    </row>
    <row r="302" spans="1:3" s="252" customFormat="1" ht="17.100000000000001" customHeight="1">
      <c r="A302" s="247">
        <v>2130199</v>
      </c>
      <c r="B302" s="247" t="s">
        <v>344</v>
      </c>
      <c r="C302" s="255">
        <v>3055</v>
      </c>
    </row>
    <row r="303" spans="1:3" s="252" customFormat="1" ht="17.100000000000001" customHeight="1">
      <c r="A303" s="247">
        <v>21302</v>
      </c>
      <c r="B303" s="245" t="s">
        <v>345</v>
      </c>
      <c r="C303" s="255">
        <v>35</v>
      </c>
    </row>
    <row r="304" spans="1:3" s="252" customFormat="1" ht="17.25" customHeight="1">
      <c r="A304" s="247">
        <v>2130234</v>
      </c>
      <c r="B304" s="247" t="s">
        <v>346</v>
      </c>
      <c r="C304" s="255">
        <v>35</v>
      </c>
    </row>
    <row r="305" spans="1:3" s="252" customFormat="1" ht="17.100000000000001" customHeight="1">
      <c r="A305" s="247">
        <v>21303</v>
      </c>
      <c r="B305" s="245" t="s">
        <v>347</v>
      </c>
      <c r="C305" s="255">
        <v>1509</v>
      </c>
    </row>
    <row r="306" spans="1:3" s="252" customFormat="1" ht="17.100000000000001" customHeight="1">
      <c r="A306" s="247">
        <v>2130301</v>
      </c>
      <c r="B306" s="247" t="s">
        <v>93</v>
      </c>
      <c r="C306" s="255">
        <v>592</v>
      </c>
    </row>
    <row r="307" spans="1:3" s="252" customFormat="1" ht="17.100000000000001" customHeight="1">
      <c r="A307" s="247">
        <v>2130306</v>
      </c>
      <c r="B307" s="247" t="s">
        <v>348</v>
      </c>
      <c r="C307" s="255">
        <v>545</v>
      </c>
    </row>
    <row r="308" spans="1:3" s="252" customFormat="1" ht="17.100000000000001" customHeight="1">
      <c r="A308" s="247">
        <v>2130314</v>
      </c>
      <c r="B308" s="247" t="s">
        <v>349</v>
      </c>
      <c r="C308" s="255">
        <v>78</v>
      </c>
    </row>
    <row r="309" spans="1:3" s="252" customFormat="1" ht="17.100000000000001" customHeight="1">
      <c r="A309" s="247">
        <v>2130399</v>
      </c>
      <c r="B309" s="247" t="s">
        <v>350</v>
      </c>
      <c r="C309" s="255">
        <v>294</v>
      </c>
    </row>
    <row r="310" spans="1:3" s="252" customFormat="1" ht="17.100000000000001" customHeight="1">
      <c r="A310" s="247">
        <v>21305</v>
      </c>
      <c r="B310" s="245" t="s">
        <v>351</v>
      </c>
      <c r="C310" s="255">
        <v>3889</v>
      </c>
    </row>
    <row r="311" spans="1:3" s="252" customFormat="1" ht="17.100000000000001" customHeight="1">
      <c r="A311" s="247">
        <v>2130599</v>
      </c>
      <c r="B311" s="247" t="s">
        <v>352</v>
      </c>
      <c r="C311" s="255">
        <v>3889</v>
      </c>
    </row>
    <row r="312" spans="1:3" s="252" customFormat="1" ht="17.100000000000001" customHeight="1">
      <c r="A312" s="247">
        <v>21307</v>
      </c>
      <c r="B312" s="245" t="s">
        <v>353</v>
      </c>
      <c r="C312" s="255">
        <v>2590</v>
      </c>
    </row>
    <row r="313" spans="1:3" s="252" customFormat="1" ht="17.100000000000001" customHeight="1">
      <c r="A313" s="247">
        <v>2130701</v>
      </c>
      <c r="B313" s="247" t="s">
        <v>354</v>
      </c>
      <c r="C313" s="255">
        <v>32</v>
      </c>
    </row>
    <row r="314" spans="1:3" s="252" customFormat="1" ht="17.100000000000001" customHeight="1">
      <c r="A314" s="247">
        <v>2130705</v>
      </c>
      <c r="B314" s="247" t="s">
        <v>355</v>
      </c>
      <c r="C314" s="255">
        <v>2339</v>
      </c>
    </row>
    <row r="315" spans="1:3" s="252" customFormat="1" ht="17.100000000000001" customHeight="1">
      <c r="A315" s="247">
        <v>2130706</v>
      </c>
      <c r="B315" s="247" t="s">
        <v>356</v>
      </c>
      <c r="C315" s="255">
        <v>60</v>
      </c>
    </row>
    <row r="316" spans="1:3" s="252" customFormat="1" ht="17.100000000000001" customHeight="1">
      <c r="A316" s="247">
        <v>2130799</v>
      </c>
      <c r="B316" s="247" t="s">
        <v>357</v>
      </c>
      <c r="C316" s="255">
        <v>159</v>
      </c>
    </row>
    <row r="317" spans="1:3" s="252" customFormat="1" ht="17.100000000000001" customHeight="1">
      <c r="A317" s="247">
        <v>21308</v>
      </c>
      <c r="B317" s="245" t="s">
        <v>358</v>
      </c>
      <c r="C317" s="255">
        <v>27</v>
      </c>
    </row>
    <row r="318" spans="1:3" s="252" customFormat="1" ht="17.100000000000001" customHeight="1">
      <c r="A318" s="247">
        <v>2130803</v>
      </c>
      <c r="B318" s="247" t="s">
        <v>359</v>
      </c>
      <c r="C318" s="255">
        <v>27</v>
      </c>
    </row>
    <row r="319" spans="1:3" s="252" customFormat="1" ht="17.100000000000001" customHeight="1">
      <c r="A319" s="247">
        <v>21399</v>
      </c>
      <c r="B319" s="245" t="s">
        <v>360</v>
      </c>
      <c r="C319" s="255">
        <v>473</v>
      </c>
    </row>
    <row r="320" spans="1:3" s="252" customFormat="1" ht="17.100000000000001" customHeight="1">
      <c r="A320" s="247">
        <v>2139999</v>
      </c>
      <c r="B320" s="247" t="s">
        <v>361</v>
      </c>
      <c r="C320" s="255">
        <v>473</v>
      </c>
    </row>
    <row r="321" spans="1:3" s="252" customFormat="1" ht="17.100000000000001" customHeight="1">
      <c r="A321" s="247">
        <v>214</v>
      </c>
      <c r="B321" s="245" t="s">
        <v>362</v>
      </c>
      <c r="C321" s="255">
        <v>60</v>
      </c>
    </row>
    <row r="322" spans="1:3" s="252" customFormat="1" ht="17.100000000000001" customHeight="1">
      <c r="A322" s="247">
        <v>21499</v>
      </c>
      <c r="B322" s="245" t="s">
        <v>363</v>
      </c>
      <c r="C322" s="255">
        <v>60</v>
      </c>
    </row>
    <row r="323" spans="1:3" s="252" customFormat="1" ht="17.100000000000001" customHeight="1">
      <c r="A323" s="247">
        <v>2149999</v>
      </c>
      <c r="B323" s="247" t="s">
        <v>364</v>
      </c>
      <c r="C323" s="255">
        <v>60</v>
      </c>
    </row>
    <row r="324" spans="1:3" s="252" customFormat="1" ht="17.100000000000001" customHeight="1">
      <c r="A324" s="247">
        <v>215</v>
      </c>
      <c r="B324" s="245" t="s">
        <v>365</v>
      </c>
      <c r="C324" s="255">
        <v>5598</v>
      </c>
    </row>
    <row r="325" spans="1:3" s="252" customFormat="1" ht="17.100000000000001" customHeight="1">
      <c r="A325" s="247">
        <v>21502</v>
      </c>
      <c r="B325" s="245" t="s">
        <v>366</v>
      </c>
      <c r="C325" s="255">
        <v>3927</v>
      </c>
    </row>
    <row r="326" spans="1:3" s="252" customFormat="1" ht="17.100000000000001" customHeight="1">
      <c r="A326" s="247">
        <v>2150299</v>
      </c>
      <c r="B326" s="247" t="s">
        <v>367</v>
      </c>
      <c r="C326" s="255">
        <v>3927</v>
      </c>
    </row>
    <row r="327" spans="1:3" s="252" customFormat="1" ht="17.100000000000001" customHeight="1">
      <c r="A327" s="247">
        <v>21505</v>
      </c>
      <c r="B327" s="245" t="s">
        <v>368</v>
      </c>
      <c r="C327" s="255">
        <v>310</v>
      </c>
    </row>
    <row r="328" spans="1:3" s="252" customFormat="1" ht="17.100000000000001" customHeight="1">
      <c r="A328" s="247">
        <v>2150501</v>
      </c>
      <c r="B328" s="247" t="s">
        <v>93</v>
      </c>
      <c r="C328" s="255">
        <v>310</v>
      </c>
    </row>
    <row r="329" spans="1:3" s="252" customFormat="1" ht="17.100000000000001" customHeight="1">
      <c r="A329" s="247">
        <v>21508</v>
      </c>
      <c r="B329" s="245" t="s">
        <v>369</v>
      </c>
      <c r="C329" s="255">
        <v>1361</v>
      </c>
    </row>
    <row r="330" spans="1:3" s="252" customFormat="1" ht="17.100000000000001" customHeight="1">
      <c r="A330" s="247">
        <v>2150801</v>
      </c>
      <c r="B330" s="247" t="s">
        <v>93</v>
      </c>
      <c r="C330" s="255">
        <v>1046</v>
      </c>
    </row>
    <row r="331" spans="1:3" s="252" customFormat="1" ht="17.100000000000001" customHeight="1">
      <c r="A331" s="247">
        <v>2150899</v>
      </c>
      <c r="B331" s="247" t="s">
        <v>370</v>
      </c>
      <c r="C331" s="255">
        <v>315</v>
      </c>
    </row>
    <row r="332" spans="1:3" s="252" customFormat="1" ht="17.100000000000001" customHeight="1">
      <c r="A332" s="247">
        <v>216</v>
      </c>
      <c r="B332" s="245" t="s">
        <v>371</v>
      </c>
      <c r="C332" s="255">
        <v>1755</v>
      </c>
    </row>
    <row r="333" spans="1:3" s="252" customFormat="1" ht="17.100000000000001" customHeight="1">
      <c r="A333" s="247">
        <v>21602</v>
      </c>
      <c r="B333" s="245" t="s">
        <v>372</v>
      </c>
      <c r="C333" s="255">
        <v>625</v>
      </c>
    </row>
    <row r="334" spans="1:3" s="252" customFormat="1" ht="17.100000000000001" customHeight="1">
      <c r="A334" s="247">
        <v>2160299</v>
      </c>
      <c r="B334" s="247" t="s">
        <v>373</v>
      </c>
      <c r="C334" s="255">
        <v>625</v>
      </c>
    </row>
    <row r="335" spans="1:3" s="252" customFormat="1" ht="17.100000000000001" customHeight="1">
      <c r="A335" s="247">
        <v>21606</v>
      </c>
      <c r="B335" s="245" t="s">
        <v>374</v>
      </c>
      <c r="C335" s="255">
        <v>871</v>
      </c>
    </row>
    <row r="336" spans="1:3" s="252" customFormat="1" ht="17.100000000000001" customHeight="1">
      <c r="A336" s="247">
        <v>2160699</v>
      </c>
      <c r="B336" s="247" t="s">
        <v>375</v>
      </c>
      <c r="C336" s="255">
        <v>871</v>
      </c>
    </row>
    <row r="337" spans="1:3" s="252" customFormat="1" ht="17.100000000000001" customHeight="1">
      <c r="A337" s="247">
        <v>21699</v>
      </c>
      <c r="B337" s="245" t="s">
        <v>376</v>
      </c>
      <c r="C337" s="255">
        <v>259</v>
      </c>
    </row>
    <row r="338" spans="1:3" s="252" customFormat="1" ht="17.100000000000001" customHeight="1">
      <c r="A338" s="247">
        <v>2169999</v>
      </c>
      <c r="B338" s="247" t="s">
        <v>377</v>
      </c>
      <c r="C338" s="255">
        <v>259</v>
      </c>
    </row>
    <row r="339" spans="1:3" s="252" customFormat="1" ht="17.100000000000001" customHeight="1">
      <c r="A339" s="247">
        <v>217</v>
      </c>
      <c r="B339" s="245" t="s">
        <v>378</v>
      </c>
      <c r="C339" s="255">
        <v>355</v>
      </c>
    </row>
    <row r="340" spans="1:3" s="252" customFormat="1" ht="17.100000000000001" customHeight="1">
      <c r="A340" s="247">
        <v>21701</v>
      </c>
      <c r="B340" s="245" t="s">
        <v>379</v>
      </c>
      <c r="C340" s="255">
        <v>4</v>
      </c>
    </row>
    <row r="341" spans="1:3" s="252" customFormat="1" ht="17.100000000000001" customHeight="1">
      <c r="A341" s="247">
        <v>2170101</v>
      </c>
      <c r="B341" s="247" t="s">
        <v>93</v>
      </c>
      <c r="C341" s="255">
        <v>4</v>
      </c>
    </row>
    <row r="342" spans="1:3" s="252" customFormat="1" ht="17.100000000000001" customHeight="1">
      <c r="A342" s="247">
        <v>21703</v>
      </c>
      <c r="B342" s="245" t="s">
        <v>380</v>
      </c>
      <c r="C342" s="255">
        <v>10</v>
      </c>
    </row>
    <row r="343" spans="1:3" s="252" customFormat="1" ht="17.100000000000001" customHeight="1">
      <c r="A343" s="247">
        <v>2170399</v>
      </c>
      <c r="B343" s="247" t="s">
        <v>381</v>
      </c>
      <c r="C343" s="255">
        <v>10</v>
      </c>
    </row>
    <row r="344" spans="1:3" s="252" customFormat="1" ht="17.100000000000001" customHeight="1">
      <c r="A344" s="247">
        <v>21799</v>
      </c>
      <c r="B344" s="245" t="s">
        <v>382</v>
      </c>
      <c r="C344" s="255">
        <v>341</v>
      </c>
    </row>
    <row r="345" spans="1:3" s="252" customFormat="1" ht="17.100000000000001" customHeight="1">
      <c r="A345" s="247">
        <v>2179999</v>
      </c>
      <c r="B345" s="247" t="s">
        <v>383</v>
      </c>
      <c r="C345" s="255">
        <v>341</v>
      </c>
    </row>
    <row r="346" spans="1:3" s="252" customFormat="1" ht="17.100000000000001" customHeight="1">
      <c r="A346" s="247">
        <v>219</v>
      </c>
      <c r="B346" s="245" t="s">
        <v>384</v>
      </c>
      <c r="C346" s="255">
        <v>737</v>
      </c>
    </row>
    <row r="347" spans="1:3" s="252" customFormat="1" ht="17.100000000000001" customHeight="1">
      <c r="A347" s="247">
        <v>21999</v>
      </c>
      <c r="B347" s="245" t="s">
        <v>385</v>
      </c>
      <c r="C347" s="255">
        <v>737</v>
      </c>
    </row>
    <row r="348" spans="1:3" s="252" customFormat="1" ht="17.100000000000001" customHeight="1">
      <c r="A348" s="247">
        <v>220</v>
      </c>
      <c r="B348" s="245" t="s">
        <v>386</v>
      </c>
      <c r="C348" s="255">
        <v>1963</v>
      </c>
    </row>
    <row r="349" spans="1:3" s="252" customFormat="1" ht="17.100000000000001" customHeight="1">
      <c r="A349" s="247">
        <v>22001</v>
      </c>
      <c r="B349" s="245" t="s">
        <v>387</v>
      </c>
      <c r="C349" s="255">
        <v>1963</v>
      </c>
    </row>
    <row r="350" spans="1:3" s="252" customFormat="1" ht="17.100000000000001" customHeight="1">
      <c r="A350" s="247">
        <v>2200101</v>
      </c>
      <c r="B350" s="247" t="s">
        <v>93</v>
      </c>
      <c r="C350" s="255">
        <v>1718</v>
      </c>
    </row>
    <row r="351" spans="1:3" s="252" customFormat="1" ht="17.100000000000001" customHeight="1">
      <c r="A351" s="247">
        <v>2200106</v>
      </c>
      <c r="B351" s="247" t="s">
        <v>388</v>
      </c>
      <c r="C351" s="255">
        <v>200</v>
      </c>
    </row>
    <row r="352" spans="1:3" s="252" customFormat="1" ht="17.100000000000001" customHeight="1">
      <c r="A352" s="247">
        <v>2200199</v>
      </c>
      <c r="B352" s="247" t="s">
        <v>389</v>
      </c>
      <c r="C352" s="255">
        <v>45</v>
      </c>
    </row>
    <row r="353" spans="1:3" s="252" customFormat="1" ht="17.100000000000001" customHeight="1">
      <c r="A353" s="247">
        <v>221</v>
      </c>
      <c r="B353" s="245" t="s">
        <v>390</v>
      </c>
      <c r="C353" s="255">
        <v>16847</v>
      </c>
    </row>
    <row r="354" spans="1:3" s="252" customFormat="1" ht="17.100000000000001" customHeight="1">
      <c r="A354" s="247">
        <v>22101</v>
      </c>
      <c r="B354" s="245" t="s">
        <v>391</v>
      </c>
      <c r="C354" s="255">
        <v>2377</v>
      </c>
    </row>
    <row r="355" spans="1:3" s="252" customFormat="1" ht="17.100000000000001" customHeight="1">
      <c r="A355" s="247">
        <v>2210105</v>
      </c>
      <c r="B355" s="247" t="s">
        <v>392</v>
      </c>
      <c r="C355" s="255">
        <v>2</v>
      </c>
    </row>
    <row r="356" spans="1:3" s="252" customFormat="1" ht="17.100000000000001" customHeight="1">
      <c r="A356" s="247">
        <v>2210107</v>
      </c>
      <c r="B356" s="247" t="s">
        <v>393</v>
      </c>
      <c r="C356" s="255">
        <v>1590</v>
      </c>
    </row>
    <row r="357" spans="1:3" s="252" customFormat="1" ht="17.100000000000001" customHeight="1">
      <c r="A357" s="247">
        <v>2210108</v>
      </c>
      <c r="B357" s="247" t="s">
        <v>394</v>
      </c>
      <c r="C357" s="255">
        <v>285</v>
      </c>
    </row>
    <row r="358" spans="1:3" s="252" customFormat="1" ht="17.100000000000001" customHeight="1">
      <c r="A358" s="247">
        <v>2210109</v>
      </c>
      <c r="B358" s="247" t="s">
        <v>395</v>
      </c>
      <c r="C358" s="255">
        <v>500</v>
      </c>
    </row>
    <row r="359" spans="1:3" s="252" customFormat="1" ht="17.100000000000001" customHeight="1">
      <c r="A359" s="247">
        <v>22102</v>
      </c>
      <c r="B359" s="245" t="s">
        <v>396</v>
      </c>
      <c r="C359" s="255">
        <v>14470</v>
      </c>
    </row>
    <row r="360" spans="1:3" s="252" customFormat="1" ht="17.100000000000001" customHeight="1">
      <c r="A360" s="247">
        <v>2210201</v>
      </c>
      <c r="B360" s="247" t="s">
        <v>397</v>
      </c>
      <c r="C360" s="255">
        <v>14470</v>
      </c>
    </row>
    <row r="361" spans="1:3" s="252" customFormat="1" ht="17.100000000000001" customHeight="1">
      <c r="A361" s="247">
        <v>224</v>
      </c>
      <c r="B361" s="245" t="s">
        <v>398</v>
      </c>
      <c r="C361" s="255">
        <v>700</v>
      </c>
    </row>
    <row r="362" spans="1:3" s="252" customFormat="1" ht="17.100000000000001" customHeight="1">
      <c r="A362" s="247">
        <v>22401</v>
      </c>
      <c r="B362" s="245" t="s">
        <v>399</v>
      </c>
      <c r="C362" s="255">
        <v>700</v>
      </c>
    </row>
    <row r="363" spans="1:3" s="252" customFormat="1" ht="17.100000000000001" customHeight="1">
      <c r="A363" s="247">
        <v>2240101</v>
      </c>
      <c r="B363" s="247" t="s">
        <v>93</v>
      </c>
      <c r="C363" s="255">
        <v>639</v>
      </c>
    </row>
    <row r="364" spans="1:3" s="252" customFormat="1" ht="17.100000000000001" customHeight="1">
      <c r="A364" s="247">
        <v>2240104</v>
      </c>
      <c r="B364" s="247" t="s">
        <v>400</v>
      </c>
      <c r="C364" s="255">
        <v>25</v>
      </c>
    </row>
    <row r="365" spans="1:3" s="252" customFormat="1" ht="17.100000000000001" customHeight="1">
      <c r="A365" s="247">
        <v>2240106</v>
      </c>
      <c r="B365" s="247" t="s">
        <v>401</v>
      </c>
      <c r="C365" s="255">
        <v>7</v>
      </c>
    </row>
    <row r="366" spans="1:3" s="252" customFormat="1" ht="17.100000000000001" customHeight="1">
      <c r="A366" s="247">
        <v>2240109</v>
      </c>
      <c r="B366" s="247" t="s">
        <v>402</v>
      </c>
      <c r="C366" s="255">
        <v>25</v>
      </c>
    </row>
    <row r="367" spans="1:3" s="252" customFormat="1" ht="17.100000000000001" customHeight="1">
      <c r="A367" s="247">
        <v>2240199</v>
      </c>
      <c r="B367" s="247" t="s">
        <v>403</v>
      </c>
      <c r="C367" s="255">
        <v>4</v>
      </c>
    </row>
    <row r="368" spans="1:3" s="252" customFormat="1" ht="17.100000000000001" customHeight="1">
      <c r="A368" s="247">
        <v>232</v>
      </c>
      <c r="B368" s="245" t="s">
        <v>404</v>
      </c>
      <c r="C368" s="255">
        <v>1906</v>
      </c>
    </row>
    <row r="369" spans="1:3" s="252" customFormat="1" ht="17.100000000000001" customHeight="1">
      <c r="A369" s="247">
        <v>23203</v>
      </c>
      <c r="B369" s="245" t="s">
        <v>405</v>
      </c>
      <c r="C369" s="255">
        <v>1906</v>
      </c>
    </row>
    <row r="370" spans="1:3" s="252" customFormat="1" ht="17.25" customHeight="1">
      <c r="A370" s="247">
        <v>2320301</v>
      </c>
      <c r="B370" s="247" t="s">
        <v>406</v>
      </c>
      <c r="C370" s="255">
        <v>1906</v>
      </c>
    </row>
  </sheetData>
  <mergeCells count="2">
    <mergeCell ref="A2:C2"/>
    <mergeCell ref="A3:C3"/>
  </mergeCells>
  <phoneticPr fontId="43" type="noConversion"/>
  <pageMargins left="1.1811023622047201" right="0.78740157480314998" top="0.74803149606299202" bottom="0.74803149606299202" header="0.31496062992126" footer="0.31496062992126"/>
  <pageSetup paperSize="9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C77"/>
  <sheetViews>
    <sheetView showZeros="0" topLeftCell="A41" workbookViewId="0">
      <selection activeCell="B11" sqref="B11"/>
    </sheetView>
  </sheetViews>
  <sheetFormatPr defaultColWidth="14.625" defaultRowHeight="15.6" customHeight="1"/>
  <cols>
    <col min="1" max="1" width="14.5" style="240" customWidth="1"/>
    <col min="2" max="2" width="39.125" style="240" customWidth="1"/>
    <col min="3" max="3" width="23.5" style="241" customWidth="1"/>
    <col min="4" max="243" width="12.125" style="240" customWidth="1"/>
    <col min="244" max="244" width="8.75" style="240" customWidth="1"/>
    <col min="245" max="245" width="35.375" style="240" customWidth="1"/>
    <col min="246" max="246" width="15.25" style="240" customWidth="1"/>
    <col min="247" max="16384" width="14.625" style="240"/>
  </cols>
  <sheetData>
    <row r="1" spans="1:3" ht="32.25" customHeight="1">
      <c r="A1" s="1" t="s">
        <v>407</v>
      </c>
    </row>
    <row r="2" spans="1:3" ht="70.5" customHeight="1">
      <c r="A2" s="307" t="s">
        <v>408</v>
      </c>
      <c r="B2" s="307"/>
      <c r="C2" s="307"/>
    </row>
    <row r="3" spans="1:3" ht="16.899999999999999" customHeight="1">
      <c r="A3" s="242"/>
      <c r="B3" s="242"/>
      <c r="C3" s="243" t="s">
        <v>2</v>
      </c>
    </row>
    <row r="4" spans="1:3" s="239" customFormat="1" ht="17.25" customHeight="1">
      <c r="A4" s="309" t="s">
        <v>87</v>
      </c>
      <c r="B4" s="309" t="s">
        <v>88</v>
      </c>
      <c r="C4" s="310" t="s">
        <v>409</v>
      </c>
    </row>
    <row r="5" spans="1:3" s="239" customFormat="1" ht="12.75" customHeight="1">
      <c r="A5" s="309"/>
      <c r="B5" s="309"/>
      <c r="C5" s="310"/>
    </row>
    <row r="6" spans="1:3" ht="17.25" customHeight="1">
      <c r="A6" s="245"/>
      <c r="B6" s="244" t="s">
        <v>90</v>
      </c>
      <c r="C6" s="246">
        <v>177066</v>
      </c>
    </row>
    <row r="7" spans="1:3" ht="16.899999999999999" customHeight="1">
      <c r="A7" s="247">
        <v>501</v>
      </c>
      <c r="B7" s="248" t="s">
        <v>410</v>
      </c>
      <c r="C7" s="246">
        <v>58574</v>
      </c>
    </row>
    <row r="8" spans="1:3" ht="16.899999999999999" customHeight="1">
      <c r="A8" s="247">
        <v>50101</v>
      </c>
      <c r="B8" s="249" t="s">
        <v>411</v>
      </c>
      <c r="C8" s="250">
        <v>45416</v>
      </c>
    </row>
    <row r="9" spans="1:3" ht="16.899999999999999" customHeight="1">
      <c r="A9" s="247">
        <v>50102</v>
      </c>
      <c r="B9" s="249" t="s">
        <v>412</v>
      </c>
      <c r="C9" s="250">
        <v>7734</v>
      </c>
    </row>
    <row r="10" spans="1:3" ht="16.899999999999999" customHeight="1">
      <c r="A10" s="247">
        <v>50103</v>
      </c>
      <c r="B10" s="249" t="s">
        <v>413</v>
      </c>
      <c r="C10" s="250">
        <v>4108</v>
      </c>
    </row>
    <row r="11" spans="1:3" ht="16.899999999999999" customHeight="1">
      <c r="A11" s="247">
        <v>50199</v>
      </c>
      <c r="B11" s="249" t="s">
        <v>414</v>
      </c>
      <c r="C11" s="250">
        <v>1316</v>
      </c>
    </row>
    <row r="12" spans="1:3" ht="16.899999999999999" customHeight="1">
      <c r="A12" s="247">
        <v>502</v>
      </c>
      <c r="B12" s="248" t="s">
        <v>415</v>
      </c>
      <c r="C12" s="246">
        <v>3491</v>
      </c>
    </row>
    <row r="13" spans="1:3" ht="16.899999999999999" customHeight="1">
      <c r="A13" s="247">
        <v>50201</v>
      </c>
      <c r="B13" s="249" t="s">
        <v>416</v>
      </c>
      <c r="C13" s="250">
        <v>2771</v>
      </c>
    </row>
    <row r="14" spans="1:3" ht="16.899999999999999" customHeight="1">
      <c r="A14" s="247">
        <v>50202</v>
      </c>
      <c r="B14" s="249" t="s">
        <v>417</v>
      </c>
      <c r="C14" s="250">
        <v>4</v>
      </c>
    </row>
    <row r="15" spans="1:3" ht="16.899999999999999" customHeight="1">
      <c r="A15" s="247">
        <v>50203</v>
      </c>
      <c r="B15" s="249" t="s">
        <v>418</v>
      </c>
      <c r="C15" s="250">
        <v>11</v>
      </c>
    </row>
    <row r="16" spans="1:3" ht="16.899999999999999" hidden="1" customHeight="1">
      <c r="A16" s="247">
        <v>50204</v>
      </c>
      <c r="B16" s="249" t="s">
        <v>419</v>
      </c>
      <c r="C16" s="250">
        <v>0</v>
      </c>
    </row>
    <row r="17" spans="1:3" ht="16.899999999999999" customHeight="1">
      <c r="A17" s="247">
        <v>50205</v>
      </c>
      <c r="B17" s="249" t="s">
        <v>420</v>
      </c>
      <c r="C17" s="250">
        <v>74</v>
      </c>
    </row>
    <row r="18" spans="1:3" ht="16.899999999999999" customHeight="1">
      <c r="A18" s="247">
        <v>50206</v>
      </c>
      <c r="B18" s="249" t="s">
        <v>421</v>
      </c>
      <c r="C18" s="250">
        <v>5</v>
      </c>
    </row>
    <row r="19" spans="1:3" ht="16.899999999999999" customHeight="1">
      <c r="A19" s="247">
        <v>50207</v>
      </c>
      <c r="B19" s="249" t="s">
        <v>422</v>
      </c>
      <c r="C19" s="250">
        <v>0</v>
      </c>
    </row>
    <row r="20" spans="1:3" ht="16.899999999999999" customHeight="1">
      <c r="A20" s="247">
        <v>50208</v>
      </c>
      <c r="B20" s="249" t="s">
        <v>423</v>
      </c>
      <c r="C20" s="250">
        <v>244</v>
      </c>
    </row>
    <row r="21" spans="1:3" ht="16.899999999999999" customHeight="1">
      <c r="A21" s="247">
        <v>50209</v>
      </c>
      <c r="B21" s="249" t="s">
        <v>424</v>
      </c>
      <c r="C21" s="250">
        <v>197</v>
      </c>
    </row>
    <row r="22" spans="1:3" ht="16.899999999999999" customHeight="1">
      <c r="A22" s="247">
        <v>50299</v>
      </c>
      <c r="B22" s="249" t="s">
        <v>425</v>
      </c>
      <c r="C22" s="250">
        <v>185</v>
      </c>
    </row>
    <row r="23" spans="1:3" ht="16.899999999999999" customHeight="1">
      <c r="A23" s="247">
        <v>503</v>
      </c>
      <c r="B23" s="248" t="s">
        <v>426</v>
      </c>
      <c r="C23" s="246">
        <v>31</v>
      </c>
    </row>
    <row r="24" spans="1:3" ht="16.899999999999999" customHeight="1">
      <c r="A24" s="247">
        <v>50301</v>
      </c>
      <c r="B24" s="249" t="s">
        <v>427</v>
      </c>
      <c r="C24" s="250">
        <v>0</v>
      </c>
    </row>
    <row r="25" spans="1:3" ht="16.899999999999999" customHeight="1">
      <c r="A25" s="247">
        <v>50302</v>
      </c>
      <c r="B25" s="249" t="s">
        <v>428</v>
      </c>
      <c r="C25" s="250">
        <v>0</v>
      </c>
    </row>
    <row r="26" spans="1:3" ht="16.899999999999999" customHeight="1">
      <c r="A26" s="247">
        <v>50303</v>
      </c>
      <c r="B26" s="249" t="s">
        <v>429</v>
      </c>
      <c r="C26" s="250">
        <v>0</v>
      </c>
    </row>
    <row r="27" spans="1:3" ht="17.25" customHeight="1">
      <c r="A27" s="247">
        <v>50305</v>
      </c>
      <c r="B27" s="249" t="s">
        <v>430</v>
      </c>
      <c r="C27" s="250">
        <v>0</v>
      </c>
    </row>
    <row r="28" spans="1:3" ht="16.899999999999999" customHeight="1">
      <c r="A28" s="247">
        <v>50306</v>
      </c>
      <c r="B28" s="249" t="s">
        <v>431</v>
      </c>
      <c r="C28" s="250">
        <v>31</v>
      </c>
    </row>
    <row r="29" spans="1:3" ht="16.899999999999999" customHeight="1">
      <c r="A29" s="247">
        <v>50307</v>
      </c>
      <c r="B29" s="249" t="s">
        <v>432</v>
      </c>
      <c r="C29" s="250">
        <v>0</v>
      </c>
    </row>
    <row r="30" spans="1:3" ht="16.899999999999999" customHeight="1">
      <c r="A30" s="247">
        <v>50399</v>
      </c>
      <c r="B30" s="249" t="s">
        <v>433</v>
      </c>
      <c r="C30" s="250">
        <v>0</v>
      </c>
    </row>
    <row r="31" spans="1:3" ht="16.899999999999999" customHeight="1">
      <c r="A31" s="247">
        <v>504</v>
      </c>
      <c r="B31" s="248" t="s">
        <v>434</v>
      </c>
      <c r="C31" s="250">
        <v>0</v>
      </c>
    </row>
    <row r="32" spans="1:3" ht="16.899999999999999" customHeight="1">
      <c r="A32" s="247">
        <v>50401</v>
      </c>
      <c r="B32" s="249" t="s">
        <v>427</v>
      </c>
      <c r="C32" s="250">
        <v>0</v>
      </c>
    </row>
    <row r="33" spans="1:3" ht="16.899999999999999" customHeight="1">
      <c r="A33" s="247">
        <v>50402</v>
      </c>
      <c r="B33" s="249" t="s">
        <v>428</v>
      </c>
      <c r="C33" s="250">
        <v>0</v>
      </c>
    </row>
    <row r="34" spans="1:3" ht="16.899999999999999" customHeight="1">
      <c r="A34" s="247">
        <v>50403</v>
      </c>
      <c r="B34" s="249" t="s">
        <v>429</v>
      </c>
      <c r="C34" s="250">
        <v>0</v>
      </c>
    </row>
    <row r="35" spans="1:3" ht="16.899999999999999" customHeight="1">
      <c r="A35" s="247">
        <v>50404</v>
      </c>
      <c r="B35" s="249" t="s">
        <v>431</v>
      </c>
      <c r="C35" s="250">
        <v>0</v>
      </c>
    </row>
    <row r="36" spans="1:3" ht="16.899999999999999" customHeight="1">
      <c r="A36" s="247">
        <v>50405</v>
      </c>
      <c r="B36" s="249" t="s">
        <v>432</v>
      </c>
      <c r="C36" s="250">
        <v>0</v>
      </c>
    </row>
    <row r="37" spans="1:3" ht="17.25" customHeight="1">
      <c r="A37" s="247">
        <v>50499</v>
      </c>
      <c r="B37" s="249" t="s">
        <v>433</v>
      </c>
      <c r="C37" s="250">
        <v>0</v>
      </c>
    </row>
    <row r="38" spans="1:3" ht="16.899999999999999" customHeight="1">
      <c r="A38" s="247">
        <v>505</v>
      </c>
      <c r="B38" s="248" t="s">
        <v>435</v>
      </c>
      <c r="C38" s="246">
        <v>98081</v>
      </c>
    </row>
    <row r="39" spans="1:3" ht="16.899999999999999" customHeight="1">
      <c r="A39" s="247">
        <v>50501</v>
      </c>
      <c r="B39" s="249" t="s">
        <v>436</v>
      </c>
      <c r="C39" s="250">
        <v>97572</v>
      </c>
    </row>
    <row r="40" spans="1:3" ht="16.899999999999999" customHeight="1">
      <c r="A40" s="247">
        <v>50502</v>
      </c>
      <c r="B40" s="249" t="s">
        <v>437</v>
      </c>
      <c r="C40" s="250">
        <v>509</v>
      </c>
    </row>
    <row r="41" spans="1:3" ht="16.899999999999999" customHeight="1">
      <c r="A41" s="247">
        <v>50599</v>
      </c>
      <c r="B41" s="249" t="s">
        <v>438</v>
      </c>
      <c r="C41" s="250">
        <v>0</v>
      </c>
    </row>
    <row r="42" spans="1:3" ht="16.899999999999999" customHeight="1">
      <c r="A42" s="247">
        <v>506</v>
      </c>
      <c r="B42" s="248" t="s">
        <v>439</v>
      </c>
      <c r="C42" s="250">
        <v>0</v>
      </c>
    </row>
    <row r="43" spans="1:3" ht="16.899999999999999" customHeight="1">
      <c r="A43" s="247">
        <v>50601</v>
      </c>
      <c r="B43" s="249" t="s">
        <v>440</v>
      </c>
      <c r="C43" s="250">
        <v>0</v>
      </c>
    </row>
    <row r="44" spans="1:3" ht="16.899999999999999" customHeight="1">
      <c r="A44" s="247">
        <v>50602</v>
      </c>
      <c r="B44" s="249" t="s">
        <v>441</v>
      </c>
      <c r="C44" s="250">
        <v>0</v>
      </c>
    </row>
    <row r="45" spans="1:3" ht="16.899999999999999" customHeight="1">
      <c r="A45" s="247">
        <v>507</v>
      </c>
      <c r="B45" s="248" t="s">
        <v>442</v>
      </c>
      <c r="C45" s="250">
        <v>0</v>
      </c>
    </row>
    <row r="46" spans="1:3" ht="16.899999999999999" customHeight="1">
      <c r="A46" s="247">
        <v>50701</v>
      </c>
      <c r="B46" s="249" t="s">
        <v>443</v>
      </c>
      <c r="C46" s="250">
        <v>0</v>
      </c>
    </row>
    <row r="47" spans="1:3" ht="16.899999999999999" customHeight="1">
      <c r="A47" s="247">
        <v>50702</v>
      </c>
      <c r="B47" s="249" t="s">
        <v>444</v>
      </c>
      <c r="C47" s="250">
        <v>0</v>
      </c>
    </row>
    <row r="48" spans="1:3" ht="16.899999999999999" customHeight="1">
      <c r="A48" s="247">
        <v>50799</v>
      </c>
      <c r="B48" s="249" t="s">
        <v>445</v>
      </c>
      <c r="C48" s="250">
        <v>0</v>
      </c>
    </row>
    <row r="49" spans="1:3" ht="16.899999999999999" customHeight="1">
      <c r="A49" s="247">
        <v>508</v>
      </c>
      <c r="B49" s="248" t="s">
        <v>446</v>
      </c>
      <c r="C49" s="250">
        <v>0</v>
      </c>
    </row>
    <row r="50" spans="1:3" ht="16.899999999999999" customHeight="1">
      <c r="A50" s="247">
        <v>50803</v>
      </c>
      <c r="B50" s="249" t="s">
        <v>447</v>
      </c>
      <c r="C50" s="250">
        <v>0</v>
      </c>
    </row>
    <row r="51" spans="1:3" ht="17.25" customHeight="1">
      <c r="A51" s="247">
        <v>50804</v>
      </c>
      <c r="B51" s="249" t="s">
        <v>448</v>
      </c>
      <c r="C51" s="250">
        <v>0</v>
      </c>
    </row>
    <row r="52" spans="1:3" ht="16.899999999999999" customHeight="1">
      <c r="A52" s="247">
        <v>50805</v>
      </c>
      <c r="B52" s="249" t="s">
        <v>449</v>
      </c>
      <c r="C52" s="250">
        <v>0</v>
      </c>
    </row>
    <row r="53" spans="1:3" ht="16.899999999999999" customHeight="1">
      <c r="A53" s="247">
        <v>50899</v>
      </c>
      <c r="B53" s="249" t="s">
        <v>450</v>
      </c>
      <c r="C53" s="250">
        <v>0</v>
      </c>
    </row>
    <row r="54" spans="1:3" ht="16.899999999999999" customHeight="1">
      <c r="A54" s="247">
        <v>509</v>
      </c>
      <c r="B54" s="248" t="s">
        <v>451</v>
      </c>
      <c r="C54" s="246">
        <v>16889</v>
      </c>
    </row>
    <row r="55" spans="1:3" ht="16.899999999999999" customHeight="1">
      <c r="A55" s="247">
        <v>50901</v>
      </c>
      <c r="B55" s="249" t="s">
        <v>452</v>
      </c>
      <c r="C55" s="250">
        <v>3030</v>
      </c>
    </row>
    <row r="56" spans="1:3" ht="16.899999999999999" customHeight="1">
      <c r="A56" s="247">
        <v>50902</v>
      </c>
      <c r="B56" s="249" t="s">
        <v>453</v>
      </c>
      <c r="C56" s="250">
        <v>0</v>
      </c>
    </row>
    <row r="57" spans="1:3" ht="16.899999999999999" customHeight="1">
      <c r="A57" s="247">
        <v>50903</v>
      </c>
      <c r="B57" s="249" t="s">
        <v>454</v>
      </c>
      <c r="C57" s="250">
        <v>0</v>
      </c>
    </row>
    <row r="58" spans="1:3" ht="16.899999999999999" customHeight="1">
      <c r="A58" s="247">
        <v>50905</v>
      </c>
      <c r="B58" s="249" t="s">
        <v>455</v>
      </c>
      <c r="C58" s="250">
        <v>12364</v>
      </c>
    </row>
    <row r="59" spans="1:3" ht="16.899999999999999" customHeight="1">
      <c r="A59" s="247">
        <v>50999</v>
      </c>
      <c r="B59" s="249" t="s">
        <v>456</v>
      </c>
      <c r="C59" s="250">
        <v>1495</v>
      </c>
    </row>
    <row r="60" spans="1:3" ht="16.899999999999999" customHeight="1">
      <c r="A60" s="247">
        <v>510</v>
      </c>
      <c r="B60" s="248" t="s">
        <v>457</v>
      </c>
      <c r="C60" s="250">
        <v>0</v>
      </c>
    </row>
    <row r="61" spans="1:3" ht="16.899999999999999" customHeight="1">
      <c r="A61" s="247">
        <v>51002</v>
      </c>
      <c r="B61" s="249" t="s">
        <v>458</v>
      </c>
      <c r="C61" s="250">
        <v>0</v>
      </c>
    </row>
    <row r="62" spans="1:3" ht="16.899999999999999" customHeight="1">
      <c r="A62" s="247">
        <v>51003</v>
      </c>
      <c r="B62" s="249" t="s">
        <v>459</v>
      </c>
      <c r="C62" s="250">
        <v>0</v>
      </c>
    </row>
    <row r="63" spans="1:3" ht="16.899999999999999" customHeight="1">
      <c r="A63" s="247">
        <v>51004</v>
      </c>
      <c r="B63" s="249" t="s">
        <v>460</v>
      </c>
      <c r="C63" s="250">
        <v>0</v>
      </c>
    </row>
    <row r="64" spans="1:3" ht="16.899999999999999" customHeight="1">
      <c r="A64" s="247">
        <v>511</v>
      </c>
      <c r="B64" s="248" t="s">
        <v>461</v>
      </c>
      <c r="C64" s="250">
        <v>0</v>
      </c>
    </row>
    <row r="65" spans="1:3" ht="16.899999999999999" customHeight="1">
      <c r="A65" s="247">
        <v>51101</v>
      </c>
      <c r="B65" s="249" t="s">
        <v>462</v>
      </c>
      <c r="C65" s="250">
        <v>0</v>
      </c>
    </row>
    <row r="66" spans="1:3" ht="16.899999999999999" customHeight="1">
      <c r="A66" s="247">
        <v>51102</v>
      </c>
      <c r="B66" s="249" t="s">
        <v>463</v>
      </c>
      <c r="C66" s="250">
        <v>0</v>
      </c>
    </row>
    <row r="67" spans="1:3" ht="17.25" customHeight="1">
      <c r="A67" s="247">
        <v>51103</v>
      </c>
      <c r="B67" s="249" t="s">
        <v>464</v>
      </c>
      <c r="C67" s="250">
        <v>0</v>
      </c>
    </row>
    <row r="68" spans="1:3" ht="16.899999999999999" customHeight="1">
      <c r="A68" s="247">
        <v>51104</v>
      </c>
      <c r="B68" s="249" t="s">
        <v>465</v>
      </c>
      <c r="C68" s="250">
        <v>0</v>
      </c>
    </row>
    <row r="69" spans="1:3" ht="16.899999999999999" customHeight="1">
      <c r="A69" s="247">
        <v>514</v>
      </c>
      <c r="B69" s="248" t="s">
        <v>466</v>
      </c>
      <c r="C69" s="250">
        <v>0</v>
      </c>
    </row>
    <row r="70" spans="1:3" ht="16.899999999999999" customHeight="1">
      <c r="A70" s="247">
        <v>51401</v>
      </c>
      <c r="B70" s="249" t="s">
        <v>467</v>
      </c>
      <c r="C70" s="250">
        <v>0</v>
      </c>
    </row>
    <row r="71" spans="1:3" ht="15.6" customHeight="1">
      <c r="A71" s="247">
        <v>51402</v>
      </c>
      <c r="B71" s="249" t="s">
        <v>468</v>
      </c>
      <c r="C71" s="251">
        <v>0</v>
      </c>
    </row>
    <row r="72" spans="1:3" ht="15.6" customHeight="1">
      <c r="A72" s="247">
        <v>599</v>
      </c>
      <c r="B72" s="248" t="s">
        <v>469</v>
      </c>
      <c r="C72" s="251">
        <v>0</v>
      </c>
    </row>
    <row r="73" spans="1:3" ht="15.6" customHeight="1">
      <c r="A73" s="247">
        <v>59907</v>
      </c>
      <c r="B73" s="249" t="s">
        <v>470</v>
      </c>
      <c r="C73" s="251">
        <v>0</v>
      </c>
    </row>
    <row r="74" spans="1:3" ht="15.6" customHeight="1">
      <c r="A74" s="247">
        <v>59908</v>
      </c>
      <c r="B74" s="249" t="s">
        <v>471</v>
      </c>
      <c r="C74" s="251">
        <v>0</v>
      </c>
    </row>
    <row r="75" spans="1:3" ht="15.6" customHeight="1">
      <c r="A75" s="247">
        <v>59909</v>
      </c>
      <c r="B75" s="249" t="s">
        <v>472</v>
      </c>
      <c r="C75" s="251">
        <v>0</v>
      </c>
    </row>
    <row r="76" spans="1:3" ht="15.6" customHeight="1">
      <c r="A76" s="247">
        <v>59910</v>
      </c>
      <c r="B76" s="249" t="s">
        <v>473</v>
      </c>
      <c r="C76" s="251">
        <v>0</v>
      </c>
    </row>
    <row r="77" spans="1:3" ht="15.6" customHeight="1">
      <c r="A77" s="247">
        <v>59999</v>
      </c>
      <c r="B77" s="249" t="s">
        <v>385</v>
      </c>
      <c r="C77" s="251">
        <v>0</v>
      </c>
    </row>
  </sheetData>
  <mergeCells count="4">
    <mergeCell ref="A2:C2"/>
    <mergeCell ref="A4:A5"/>
    <mergeCell ref="B4:B5"/>
    <mergeCell ref="C4:C5"/>
  </mergeCells>
  <phoneticPr fontId="43" type="noConversion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23"/>
  <sheetViews>
    <sheetView workbookViewId="0">
      <selection activeCell="A2" sqref="A2:C2"/>
    </sheetView>
  </sheetViews>
  <sheetFormatPr defaultColWidth="8.75" defaultRowHeight="14.25"/>
  <cols>
    <col min="1" max="1" width="45.5" style="22" customWidth="1"/>
    <col min="2" max="2" width="11.625" style="22" customWidth="1"/>
    <col min="3" max="3" width="17.875" style="22" customWidth="1"/>
    <col min="4" max="5" width="8.75" style="22"/>
    <col min="6" max="6" width="8.75" style="22" hidden="1" customWidth="1"/>
    <col min="7" max="255" width="8.75" style="22"/>
    <col min="256" max="256" width="45.5" style="22" customWidth="1"/>
    <col min="257" max="257" width="7.5" style="22" customWidth="1"/>
    <col min="258" max="511" width="8.75" style="22"/>
    <col min="512" max="512" width="45.5" style="22" customWidth="1"/>
    <col min="513" max="513" width="7.5" style="22" customWidth="1"/>
    <col min="514" max="767" width="8.75" style="22"/>
    <col min="768" max="768" width="45.5" style="22" customWidth="1"/>
    <col min="769" max="769" width="7.5" style="22" customWidth="1"/>
    <col min="770" max="1023" width="8.75" style="22"/>
    <col min="1024" max="1024" width="45.5" style="22" customWidth="1"/>
    <col min="1025" max="1025" width="7.5" style="22" customWidth="1"/>
    <col min="1026" max="1279" width="8.75" style="22"/>
    <col min="1280" max="1280" width="45.5" style="22" customWidth="1"/>
    <col min="1281" max="1281" width="7.5" style="22" customWidth="1"/>
    <col min="1282" max="1535" width="8.75" style="22"/>
    <col min="1536" max="1536" width="45.5" style="22" customWidth="1"/>
    <col min="1537" max="1537" width="7.5" style="22" customWidth="1"/>
    <col min="1538" max="1791" width="8.75" style="22"/>
    <col min="1792" max="1792" width="45.5" style="22" customWidth="1"/>
    <col min="1793" max="1793" width="7.5" style="22" customWidth="1"/>
    <col min="1794" max="2047" width="8.75" style="22"/>
    <col min="2048" max="2048" width="45.5" style="22" customWidth="1"/>
    <col min="2049" max="2049" width="7.5" style="22" customWidth="1"/>
    <col min="2050" max="2303" width="8.75" style="22"/>
    <col min="2304" max="2304" width="45.5" style="22" customWidth="1"/>
    <col min="2305" max="2305" width="7.5" style="22" customWidth="1"/>
    <col min="2306" max="2559" width="8.75" style="22"/>
    <col min="2560" max="2560" width="45.5" style="22" customWidth="1"/>
    <col min="2561" max="2561" width="7.5" style="22" customWidth="1"/>
    <col min="2562" max="2815" width="8.75" style="22"/>
    <col min="2816" max="2816" width="45.5" style="22" customWidth="1"/>
    <col min="2817" max="2817" width="7.5" style="22" customWidth="1"/>
    <col min="2818" max="3071" width="8.75" style="22"/>
    <col min="3072" max="3072" width="45.5" style="22" customWidth="1"/>
    <col min="3073" max="3073" width="7.5" style="22" customWidth="1"/>
    <col min="3074" max="3327" width="8.75" style="22"/>
    <col min="3328" max="3328" width="45.5" style="22" customWidth="1"/>
    <col min="3329" max="3329" width="7.5" style="22" customWidth="1"/>
    <col min="3330" max="3583" width="8.75" style="22"/>
    <col min="3584" max="3584" width="45.5" style="22" customWidth="1"/>
    <col min="3585" max="3585" width="7.5" style="22" customWidth="1"/>
    <col min="3586" max="3839" width="8.75" style="22"/>
    <col min="3840" max="3840" width="45.5" style="22" customWidth="1"/>
    <col min="3841" max="3841" width="7.5" style="22" customWidth="1"/>
    <col min="3842" max="4095" width="8.75" style="22"/>
    <col min="4096" max="4096" width="45.5" style="22" customWidth="1"/>
    <col min="4097" max="4097" width="7.5" style="22" customWidth="1"/>
    <col min="4098" max="4351" width="8.75" style="22"/>
    <col min="4352" max="4352" width="45.5" style="22" customWidth="1"/>
    <col min="4353" max="4353" width="7.5" style="22" customWidth="1"/>
    <col min="4354" max="4607" width="8.75" style="22"/>
    <col min="4608" max="4608" width="45.5" style="22" customWidth="1"/>
    <col min="4609" max="4609" width="7.5" style="22" customWidth="1"/>
    <col min="4610" max="4863" width="8.75" style="22"/>
    <col min="4864" max="4864" width="45.5" style="22" customWidth="1"/>
    <col min="4865" max="4865" width="7.5" style="22" customWidth="1"/>
    <col min="4866" max="5119" width="8.75" style="22"/>
    <col min="5120" max="5120" width="45.5" style="22" customWidth="1"/>
    <col min="5121" max="5121" width="7.5" style="22" customWidth="1"/>
    <col min="5122" max="5375" width="8.75" style="22"/>
    <col min="5376" max="5376" width="45.5" style="22" customWidth="1"/>
    <col min="5377" max="5377" width="7.5" style="22" customWidth="1"/>
    <col min="5378" max="5631" width="8.75" style="22"/>
    <col min="5632" max="5632" width="45.5" style="22" customWidth="1"/>
    <col min="5633" max="5633" width="7.5" style="22" customWidth="1"/>
    <col min="5634" max="5887" width="8.75" style="22"/>
    <col min="5888" max="5888" width="45.5" style="22" customWidth="1"/>
    <col min="5889" max="5889" width="7.5" style="22" customWidth="1"/>
    <col min="5890" max="6143" width="8.75" style="22"/>
    <col min="6144" max="6144" width="45.5" style="22" customWidth="1"/>
    <col min="6145" max="6145" width="7.5" style="22" customWidth="1"/>
    <col min="6146" max="6399" width="8.75" style="22"/>
    <col min="6400" max="6400" width="45.5" style="22" customWidth="1"/>
    <col min="6401" max="6401" width="7.5" style="22" customWidth="1"/>
    <col min="6402" max="6655" width="8.75" style="22"/>
    <col min="6656" max="6656" width="45.5" style="22" customWidth="1"/>
    <col min="6657" max="6657" width="7.5" style="22" customWidth="1"/>
    <col min="6658" max="6911" width="8.75" style="22"/>
    <col min="6912" max="6912" width="45.5" style="22" customWidth="1"/>
    <col min="6913" max="6913" width="7.5" style="22" customWidth="1"/>
    <col min="6914" max="7167" width="8.75" style="22"/>
    <col min="7168" max="7168" width="45.5" style="22" customWidth="1"/>
    <col min="7169" max="7169" width="7.5" style="22" customWidth="1"/>
    <col min="7170" max="7423" width="8.75" style="22"/>
    <col min="7424" max="7424" width="45.5" style="22" customWidth="1"/>
    <col min="7425" max="7425" width="7.5" style="22" customWidth="1"/>
    <col min="7426" max="7679" width="8.75" style="22"/>
    <col min="7680" max="7680" width="45.5" style="22" customWidth="1"/>
    <col min="7681" max="7681" width="7.5" style="22" customWidth="1"/>
    <col min="7682" max="7935" width="8.75" style="22"/>
    <col min="7936" max="7936" width="45.5" style="22" customWidth="1"/>
    <col min="7937" max="7937" width="7.5" style="22" customWidth="1"/>
    <col min="7938" max="8191" width="8.75" style="22"/>
    <col min="8192" max="8192" width="45.5" style="22" customWidth="1"/>
    <col min="8193" max="8193" width="7.5" style="22" customWidth="1"/>
    <col min="8194" max="8447" width="8.75" style="22"/>
    <col min="8448" max="8448" width="45.5" style="22" customWidth="1"/>
    <col min="8449" max="8449" width="7.5" style="22" customWidth="1"/>
    <col min="8450" max="8703" width="8.75" style="22"/>
    <col min="8704" max="8704" width="45.5" style="22" customWidth="1"/>
    <col min="8705" max="8705" width="7.5" style="22" customWidth="1"/>
    <col min="8706" max="8959" width="8.75" style="22"/>
    <col min="8960" max="8960" width="45.5" style="22" customWidth="1"/>
    <col min="8961" max="8961" width="7.5" style="22" customWidth="1"/>
    <col min="8962" max="9215" width="8.75" style="22"/>
    <col min="9216" max="9216" width="45.5" style="22" customWidth="1"/>
    <col min="9217" max="9217" width="7.5" style="22" customWidth="1"/>
    <col min="9218" max="9471" width="8.75" style="22"/>
    <col min="9472" max="9472" width="45.5" style="22" customWidth="1"/>
    <col min="9473" max="9473" width="7.5" style="22" customWidth="1"/>
    <col min="9474" max="9727" width="8.75" style="22"/>
    <col min="9728" max="9728" width="45.5" style="22" customWidth="1"/>
    <col min="9729" max="9729" width="7.5" style="22" customWidth="1"/>
    <col min="9730" max="9983" width="8.75" style="22"/>
    <col min="9984" max="9984" width="45.5" style="22" customWidth="1"/>
    <col min="9985" max="9985" width="7.5" style="22" customWidth="1"/>
    <col min="9986" max="10239" width="8.75" style="22"/>
    <col min="10240" max="10240" width="45.5" style="22" customWidth="1"/>
    <col min="10241" max="10241" width="7.5" style="22" customWidth="1"/>
    <col min="10242" max="10495" width="8.75" style="22"/>
    <col min="10496" max="10496" width="45.5" style="22" customWidth="1"/>
    <col min="10497" max="10497" width="7.5" style="22" customWidth="1"/>
    <col min="10498" max="10751" width="8.75" style="22"/>
    <col min="10752" max="10752" width="45.5" style="22" customWidth="1"/>
    <col min="10753" max="10753" width="7.5" style="22" customWidth="1"/>
    <col min="10754" max="11007" width="8.75" style="22"/>
    <col min="11008" max="11008" width="45.5" style="22" customWidth="1"/>
    <col min="11009" max="11009" width="7.5" style="22" customWidth="1"/>
    <col min="11010" max="11263" width="8.75" style="22"/>
    <col min="11264" max="11264" width="45.5" style="22" customWidth="1"/>
    <col min="11265" max="11265" width="7.5" style="22" customWidth="1"/>
    <col min="11266" max="11519" width="8.75" style="22"/>
    <col min="11520" max="11520" width="45.5" style="22" customWidth="1"/>
    <col min="11521" max="11521" width="7.5" style="22" customWidth="1"/>
    <col min="11522" max="11775" width="8.75" style="22"/>
    <col min="11776" max="11776" width="45.5" style="22" customWidth="1"/>
    <col min="11777" max="11777" width="7.5" style="22" customWidth="1"/>
    <col min="11778" max="12031" width="8.75" style="22"/>
    <col min="12032" max="12032" width="45.5" style="22" customWidth="1"/>
    <col min="12033" max="12033" width="7.5" style="22" customWidth="1"/>
    <col min="12034" max="12287" width="8.75" style="22"/>
    <col min="12288" max="12288" width="45.5" style="22" customWidth="1"/>
    <col min="12289" max="12289" width="7.5" style="22" customWidth="1"/>
    <col min="12290" max="12543" width="8.75" style="22"/>
    <col min="12544" max="12544" width="45.5" style="22" customWidth="1"/>
    <col min="12545" max="12545" width="7.5" style="22" customWidth="1"/>
    <col min="12546" max="12799" width="8.75" style="22"/>
    <col min="12800" max="12800" width="45.5" style="22" customWidth="1"/>
    <col min="12801" max="12801" width="7.5" style="22" customWidth="1"/>
    <col min="12802" max="13055" width="8.75" style="22"/>
    <col min="13056" max="13056" width="45.5" style="22" customWidth="1"/>
    <col min="13057" max="13057" width="7.5" style="22" customWidth="1"/>
    <col min="13058" max="13311" width="8.75" style="22"/>
    <col min="13312" max="13312" width="45.5" style="22" customWidth="1"/>
    <col min="13313" max="13313" width="7.5" style="22" customWidth="1"/>
    <col min="13314" max="13567" width="8.75" style="22"/>
    <col min="13568" max="13568" width="45.5" style="22" customWidth="1"/>
    <col min="13569" max="13569" width="7.5" style="22" customWidth="1"/>
    <col min="13570" max="13823" width="8.75" style="22"/>
    <col min="13824" max="13824" width="45.5" style="22" customWidth="1"/>
    <col min="13825" max="13825" width="7.5" style="22" customWidth="1"/>
    <col min="13826" max="14079" width="8.75" style="22"/>
    <col min="14080" max="14080" width="45.5" style="22" customWidth="1"/>
    <col min="14081" max="14081" width="7.5" style="22" customWidth="1"/>
    <col min="14082" max="14335" width="8.75" style="22"/>
    <col min="14336" max="14336" width="45.5" style="22" customWidth="1"/>
    <col min="14337" max="14337" width="7.5" style="22" customWidth="1"/>
    <col min="14338" max="14591" width="8.75" style="22"/>
    <col min="14592" max="14592" width="45.5" style="22" customWidth="1"/>
    <col min="14593" max="14593" width="7.5" style="22" customWidth="1"/>
    <col min="14594" max="14847" width="8.75" style="22"/>
    <col min="14848" max="14848" width="45.5" style="22" customWidth="1"/>
    <col min="14849" max="14849" width="7.5" style="22" customWidth="1"/>
    <col min="14850" max="15103" width="8.75" style="22"/>
    <col min="15104" max="15104" width="45.5" style="22" customWidth="1"/>
    <col min="15105" max="15105" width="7.5" style="22" customWidth="1"/>
    <col min="15106" max="15359" width="8.75" style="22"/>
    <col min="15360" max="15360" width="45.5" style="22" customWidth="1"/>
    <col min="15361" max="15361" width="7.5" style="22" customWidth="1"/>
    <col min="15362" max="15615" width="8.75" style="22"/>
    <col min="15616" max="15616" width="45.5" style="22" customWidth="1"/>
    <col min="15617" max="15617" width="7.5" style="22" customWidth="1"/>
    <col min="15618" max="15871" width="8.75" style="22"/>
    <col min="15872" max="15872" width="45.5" style="22" customWidth="1"/>
    <col min="15873" max="15873" width="7.5" style="22" customWidth="1"/>
    <col min="15874" max="16127" width="8.75" style="22"/>
    <col min="16128" max="16128" width="45.5" style="22" customWidth="1"/>
    <col min="16129" max="16129" width="7.5" style="22" customWidth="1"/>
    <col min="16130" max="16384" width="8.75" style="22"/>
  </cols>
  <sheetData>
    <row r="1" spans="1:3" ht="18" customHeight="1">
      <c r="A1" s="1" t="s">
        <v>474</v>
      </c>
      <c r="B1" s="227"/>
    </row>
    <row r="2" spans="1:3" ht="61.5" customHeight="1">
      <c r="A2" s="311" t="s">
        <v>475</v>
      </c>
      <c r="B2" s="311"/>
      <c r="C2" s="311"/>
    </row>
    <row r="3" spans="1:3" ht="19.149999999999999" customHeight="1">
      <c r="A3" s="228"/>
      <c r="B3" s="229"/>
      <c r="C3" s="230" t="s">
        <v>2</v>
      </c>
    </row>
    <row r="4" spans="1:3" ht="24.4" customHeight="1">
      <c r="A4" s="231" t="s">
        <v>3</v>
      </c>
      <c r="B4" s="231" t="s">
        <v>476</v>
      </c>
      <c r="C4" s="232" t="s">
        <v>477</v>
      </c>
    </row>
    <row r="5" spans="1:3" ht="30" customHeight="1">
      <c r="A5" s="233" t="s">
        <v>478</v>
      </c>
      <c r="B5" s="234"/>
      <c r="C5" s="235"/>
    </row>
    <row r="6" spans="1:3" ht="30" customHeight="1">
      <c r="A6" s="233"/>
      <c r="B6" s="234"/>
      <c r="C6" s="235"/>
    </row>
    <row r="7" spans="1:3" ht="30" customHeight="1">
      <c r="A7" s="233" t="s">
        <v>479</v>
      </c>
      <c r="B7" s="236"/>
      <c r="C7" s="235"/>
    </row>
    <row r="8" spans="1:3" ht="30" customHeight="1">
      <c r="A8" s="233"/>
      <c r="B8" s="236"/>
      <c r="C8" s="235"/>
    </row>
    <row r="9" spans="1:3" ht="30" customHeight="1">
      <c r="A9" s="233"/>
      <c r="B9" s="234"/>
      <c r="C9" s="235"/>
    </row>
    <row r="10" spans="1:3" ht="30" customHeight="1">
      <c r="A10" s="233"/>
      <c r="B10" s="234"/>
      <c r="C10" s="235"/>
    </row>
    <row r="11" spans="1:3" ht="30" customHeight="1">
      <c r="A11" s="233"/>
      <c r="B11" s="236"/>
      <c r="C11" s="235"/>
    </row>
    <row r="12" spans="1:3" ht="30" customHeight="1">
      <c r="A12" s="233"/>
      <c r="B12" s="236"/>
      <c r="C12" s="235"/>
    </row>
    <row r="13" spans="1:3" ht="30" customHeight="1">
      <c r="A13" s="233"/>
      <c r="B13" s="236"/>
      <c r="C13" s="235"/>
    </row>
    <row r="14" spans="1:3" ht="30" customHeight="1">
      <c r="A14" s="233"/>
      <c r="B14" s="234"/>
      <c r="C14" s="235"/>
    </row>
    <row r="15" spans="1:3" ht="30" customHeight="1">
      <c r="A15" s="233"/>
      <c r="B15" s="236"/>
      <c r="C15" s="235"/>
    </row>
    <row r="16" spans="1:3" ht="30" customHeight="1">
      <c r="A16" s="233"/>
      <c r="B16" s="236"/>
      <c r="C16" s="235"/>
    </row>
    <row r="17" spans="1:3" ht="30" customHeight="1">
      <c r="A17" s="233"/>
      <c r="B17" s="236"/>
      <c r="C17" s="235"/>
    </row>
    <row r="18" spans="1:3" ht="30" customHeight="1">
      <c r="A18" s="233"/>
      <c r="B18" s="236"/>
      <c r="C18" s="235"/>
    </row>
    <row r="19" spans="1:3" ht="30" customHeight="1">
      <c r="A19" s="233"/>
      <c r="B19" s="236"/>
      <c r="C19" s="235"/>
    </row>
    <row r="20" spans="1:3" ht="30" customHeight="1">
      <c r="A20" s="233"/>
      <c r="B20" s="236"/>
      <c r="C20" s="235"/>
    </row>
    <row r="21" spans="1:3" ht="30" customHeight="1">
      <c r="A21" s="233"/>
      <c r="B21" s="236"/>
      <c r="C21" s="235"/>
    </row>
    <row r="22" spans="1:3" ht="30" customHeight="1">
      <c r="A22" s="237" t="s">
        <v>480</v>
      </c>
      <c r="B22" s="238">
        <v>0</v>
      </c>
      <c r="C22" s="232">
        <v>0</v>
      </c>
    </row>
    <row r="23" spans="1:3" ht="21.75" customHeight="1">
      <c r="A23" s="312" t="s">
        <v>481</v>
      </c>
      <c r="B23" s="312"/>
      <c r="C23" s="312"/>
    </row>
  </sheetData>
  <mergeCells count="2">
    <mergeCell ref="A2:C2"/>
    <mergeCell ref="A23:C23"/>
  </mergeCells>
  <phoneticPr fontId="43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76"/>
  <sheetViews>
    <sheetView workbookViewId="0">
      <selection activeCell="I23" sqref="I23"/>
    </sheetView>
  </sheetViews>
  <sheetFormatPr defaultColWidth="8.75" defaultRowHeight="14.25"/>
  <cols>
    <col min="1" max="1" width="36.5" style="22" customWidth="1"/>
    <col min="2" max="2" width="40" style="22" customWidth="1"/>
    <col min="3" max="5" width="8.75" style="22"/>
    <col min="6" max="6" width="8.75" style="22" hidden="1" customWidth="1"/>
    <col min="7" max="251" width="8.75" style="22"/>
    <col min="252" max="252" width="30.875" style="22" customWidth="1"/>
    <col min="253" max="258" width="8.25" style="22" customWidth="1"/>
    <col min="259" max="507" width="8.75" style="22"/>
    <col min="508" max="508" width="30.875" style="22" customWidth="1"/>
    <col min="509" max="514" width="8.25" style="22" customWidth="1"/>
    <col min="515" max="763" width="8.75" style="22"/>
    <col min="764" max="764" width="30.875" style="22" customWidth="1"/>
    <col min="765" max="770" width="8.25" style="22" customWidth="1"/>
    <col min="771" max="1019" width="8.75" style="22"/>
    <col min="1020" max="1020" width="30.875" style="22" customWidth="1"/>
    <col min="1021" max="1026" width="8.25" style="22" customWidth="1"/>
    <col min="1027" max="1275" width="8.75" style="22"/>
    <col min="1276" max="1276" width="30.875" style="22" customWidth="1"/>
    <col min="1277" max="1282" width="8.25" style="22" customWidth="1"/>
    <col min="1283" max="1531" width="8.75" style="22"/>
    <col min="1532" max="1532" width="30.875" style="22" customWidth="1"/>
    <col min="1533" max="1538" width="8.25" style="22" customWidth="1"/>
    <col min="1539" max="1787" width="8.75" style="22"/>
    <col min="1788" max="1788" width="30.875" style="22" customWidth="1"/>
    <col min="1789" max="1794" width="8.25" style="22" customWidth="1"/>
    <col min="1795" max="2043" width="8.75" style="22"/>
    <col min="2044" max="2044" width="30.875" style="22" customWidth="1"/>
    <col min="2045" max="2050" width="8.25" style="22" customWidth="1"/>
    <col min="2051" max="2299" width="8.75" style="22"/>
    <col min="2300" max="2300" width="30.875" style="22" customWidth="1"/>
    <col min="2301" max="2306" width="8.25" style="22" customWidth="1"/>
    <col min="2307" max="2555" width="8.75" style="22"/>
    <col min="2556" max="2556" width="30.875" style="22" customWidth="1"/>
    <col min="2557" max="2562" width="8.25" style="22" customWidth="1"/>
    <col min="2563" max="2811" width="8.75" style="22"/>
    <col min="2812" max="2812" width="30.875" style="22" customWidth="1"/>
    <col min="2813" max="2818" width="8.25" style="22" customWidth="1"/>
    <col min="2819" max="3067" width="8.75" style="22"/>
    <col min="3068" max="3068" width="30.875" style="22" customWidth="1"/>
    <col min="3069" max="3074" width="8.25" style="22" customWidth="1"/>
    <col min="3075" max="3323" width="8.75" style="22"/>
    <col min="3324" max="3324" width="30.875" style="22" customWidth="1"/>
    <col min="3325" max="3330" width="8.25" style="22" customWidth="1"/>
    <col min="3331" max="3579" width="8.75" style="22"/>
    <col min="3580" max="3580" width="30.875" style="22" customWidth="1"/>
    <col min="3581" max="3586" width="8.25" style="22" customWidth="1"/>
    <col min="3587" max="3835" width="8.75" style="22"/>
    <col min="3836" max="3836" width="30.875" style="22" customWidth="1"/>
    <col min="3837" max="3842" width="8.25" style="22" customWidth="1"/>
    <col min="3843" max="4091" width="8.75" style="22"/>
    <col min="4092" max="4092" width="30.875" style="22" customWidth="1"/>
    <col min="4093" max="4098" width="8.25" style="22" customWidth="1"/>
    <col min="4099" max="4347" width="8.75" style="22"/>
    <col min="4348" max="4348" width="30.875" style="22" customWidth="1"/>
    <col min="4349" max="4354" width="8.25" style="22" customWidth="1"/>
    <col min="4355" max="4603" width="8.75" style="22"/>
    <col min="4604" max="4604" width="30.875" style="22" customWidth="1"/>
    <col min="4605" max="4610" width="8.25" style="22" customWidth="1"/>
    <col min="4611" max="4859" width="8.75" style="22"/>
    <col min="4860" max="4860" width="30.875" style="22" customWidth="1"/>
    <col min="4861" max="4866" width="8.25" style="22" customWidth="1"/>
    <col min="4867" max="5115" width="8.75" style="22"/>
    <col min="5116" max="5116" width="30.875" style="22" customWidth="1"/>
    <col min="5117" max="5122" width="8.25" style="22" customWidth="1"/>
    <col min="5123" max="5371" width="8.75" style="22"/>
    <col min="5372" max="5372" width="30.875" style="22" customWidth="1"/>
    <col min="5373" max="5378" width="8.25" style="22" customWidth="1"/>
    <col min="5379" max="5627" width="8.75" style="22"/>
    <col min="5628" max="5628" width="30.875" style="22" customWidth="1"/>
    <col min="5629" max="5634" width="8.25" style="22" customWidth="1"/>
    <col min="5635" max="5883" width="8.75" style="22"/>
    <col min="5884" max="5884" width="30.875" style="22" customWidth="1"/>
    <col min="5885" max="5890" width="8.25" style="22" customWidth="1"/>
    <col min="5891" max="6139" width="8.75" style="22"/>
    <col min="6140" max="6140" width="30.875" style="22" customWidth="1"/>
    <col min="6141" max="6146" width="8.25" style="22" customWidth="1"/>
    <col min="6147" max="6395" width="8.75" style="22"/>
    <col min="6396" max="6396" width="30.875" style="22" customWidth="1"/>
    <col min="6397" max="6402" width="8.25" style="22" customWidth="1"/>
    <col min="6403" max="6651" width="8.75" style="22"/>
    <col min="6652" max="6652" width="30.875" style="22" customWidth="1"/>
    <col min="6653" max="6658" width="8.25" style="22" customWidth="1"/>
    <col min="6659" max="6907" width="8.75" style="22"/>
    <col min="6908" max="6908" width="30.875" style="22" customWidth="1"/>
    <col min="6909" max="6914" width="8.25" style="22" customWidth="1"/>
    <col min="6915" max="7163" width="8.75" style="22"/>
    <col min="7164" max="7164" width="30.875" style="22" customWidth="1"/>
    <col min="7165" max="7170" width="8.25" style="22" customWidth="1"/>
    <col min="7171" max="7419" width="8.75" style="22"/>
    <col min="7420" max="7420" width="30.875" style="22" customWidth="1"/>
    <col min="7421" max="7426" width="8.25" style="22" customWidth="1"/>
    <col min="7427" max="7675" width="8.75" style="22"/>
    <col min="7676" max="7676" width="30.875" style="22" customWidth="1"/>
    <col min="7677" max="7682" width="8.25" style="22" customWidth="1"/>
    <col min="7683" max="7931" width="8.75" style="22"/>
    <col min="7932" max="7932" width="30.875" style="22" customWidth="1"/>
    <col min="7933" max="7938" width="8.25" style="22" customWidth="1"/>
    <col min="7939" max="8187" width="8.75" style="22"/>
    <col min="8188" max="8188" width="30.875" style="22" customWidth="1"/>
    <col min="8189" max="8194" width="8.25" style="22" customWidth="1"/>
    <col min="8195" max="8443" width="8.75" style="22"/>
    <col min="8444" max="8444" width="30.875" style="22" customWidth="1"/>
    <col min="8445" max="8450" width="8.25" style="22" customWidth="1"/>
    <col min="8451" max="8699" width="8.75" style="22"/>
    <col min="8700" max="8700" width="30.875" style="22" customWidth="1"/>
    <col min="8701" max="8706" width="8.25" style="22" customWidth="1"/>
    <col min="8707" max="8955" width="8.75" style="22"/>
    <col min="8956" max="8956" width="30.875" style="22" customWidth="1"/>
    <col min="8957" max="8962" width="8.25" style="22" customWidth="1"/>
    <col min="8963" max="9211" width="8.75" style="22"/>
    <col min="9212" max="9212" width="30.875" style="22" customWidth="1"/>
    <col min="9213" max="9218" width="8.25" style="22" customWidth="1"/>
    <col min="9219" max="9467" width="8.75" style="22"/>
    <col min="9468" max="9468" width="30.875" style="22" customWidth="1"/>
    <col min="9469" max="9474" width="8.25" style="22" customWidth="1"/>
    <col min="9475" max="9723" width="8.75" style="22"/>
    <col min="9724" max="9724" width="30.875" style="22" customWidth="1"/>
    <col min="9725" max="9730" width="8.25" style="22" customWidth="1"/>
    <col min="9731" max="9979" width="8.75" style="22"/>
    <col min="9980" max="9980" width="30.875" style="22" customWidth="1"/>
    <col min="9981" max="9986" width="8.25" style="22" customWidth="1"/>
    <col min="9987" max="10235" width="8.75" style="22"/>
    <col min="10236" max="10236" width="30.875" style="22" customWidth="1"/>
    <col min="10237" max="10242" width="8.25" style="22" customWidth="1"/>
    <col min="10243" max="10491" width="8.75" style="22"/>
    <col min="10492" max="10492" width="30.875" style="22" customWidth="1"/>
    <col min="10493" max="10498" width="8.25" style="22" customWidth="1"/>
    <col min="10499" max="10747" width="8.75" style="22"/>
    <col min="10748" max="10748" width="30.875" style="22" customWidth="1"/>
    <col min="10749" max="10754" width="8.25" style="22" customWidth="1"/>
    <col min="10755" max="11003" width="8.75" style="22"/>
    <col min="11004" max="11004" width="30.875" style="22" customWidth="1"/>
    <col min="11005" max="11010" width="8.25" style="22" customWidth="1"/>
    <col min="11011" max="11259" width="8.75" style="22"/>
    <col min="11260" max="11260" width="30.875" style="22" customWidth="1"/>
    <col min="11261" max="11266" width="8.25" style="22" customWidth="1"/>
    <col min="11267" max="11515" width="8.75" style="22"/>
    <col min="11516" max="11516" width="30.875" style="22" customWidth="1"/>
    <col min="11517" max="11522" width="8.25" style="22" customWidth="1"/>
    <col min="11523" max="11771" width="8.75" style="22"/>
    <col min="11772" max="11772" width="30.875" style="22" customWidth="1"/>
    <col min="11773" max="11778" width="8.25" style="22" customWidth="1"/>
    <col min="11779" max="12027" width="8.75" style="22"/>
    <col min="12028" max="12028" width="30.875" style="22" customWidth="1"/>
    <col min="12029" max="12034" width="8.25" style="22" customWidth="1"/>
    <col min="12035" max="12283" width="8.75" style="22"/>
    <col min="12284" max="12284" width="30.875" style="22" customWidth="1"/>
    <col min="12285" max="12290" width="8.25" style="22" customWidth="1"/>
    <col min="12291" max="12539" width="8.75" style="22"/>
    <col min="12540" max="12540" width="30.875" style="22" customWidth="1"/>
    <col min="12541" max="12546" width="8.25" style="22" customWidth="1"/>
    <col min="12547" max="12795" width="8.75" style="22"/>
    <col min="12796" max="12796" width="30.875" style="22" customWidth="1"/>
    <col min="12797" max="12802" width="8.25" style="22" customWidth="1"/>
    <col min="12803" max="13051" width="8.75" style="22"/>
    <col min="13052" max="13052" width="30.875" style="22" customWidth="1"/>
    <col min="13053" max="13058" width="8.25" style="22" customWidth="1"/>
    <col min="13059" max="13307" width="8.75" style="22"/>
    <col min="13308" max="13308" width="30.875" style="22" customWidth="1"/>
    <col min="13309" max="13314" width="8.25" style="22" customWidth="1"/>
    <col min="13315" max="13563" width="8.75" style="22"/>
    <col min="13564" max="13564" width="30.875" style="22" customWidth="1"/>
    <col min="13565" max="13570" width="8.25" style="22" customWidth="1"/>
    <col min="13571" max="13819" width="8.75" style="22"/>
    <col min="13820" max="13820" width="30.875" style="22" customWidth="1"/>
    <col min="13821" max="13826" width="8.25" style="22" customWidth="1"/>
    <col min="13827" max="14075" width="8.75" style="22"/>
    <col min="14076" max="14076" width="30.875" style="22" customWidth="1"/>
    <col min="14077" max="14082" width="8.25" style="22" customWidth="1"/>
    <col min="14083" max="14331" width="8.75" style="22"/>
    <col min="14332" max="14332" width="30.875" style="22" customWidth="1"/>
    <col min="14333" max="14338" width="8.25" style="22" customWidth="1"/>
    <col min="14339" max="14587" width="8.75" style="22"/>
    <col min="14588" max="14588" width="30.875" style="22" customWidth="1"/>
    <col min="14589" max="14594" width="8.25" style="22" customWidth="1"/>
    <col min="14595" max="14843" width="8.75" style="22"/>
    <col min="14844" max="14844" width="30.875" style="22" customWidth="1"/>
    <col min="14845" max="14850" width="8.25" style="22" customWidth="1"/>
    <col min="14851" max="15099" width="8.75" style="22"/>
    <col min="15100" max="15100" width="30.875" style="22" customWidth="1"/>
    <col min="15101" max="15106" width="8.25" style="22" customWidth="1"/>
    <col min="15107" max="15355" width="8.75" style="22"/>
    <col min="15356" max="15356" width="30.875" style="22" customWidth="1"/>
    <col min="15357" max="15362" width="8.25" style="22" customWidth="1"/>
    <col min="15363" max="15611" width="8.75" style="22"/>
    <col min="15612" max="15612" width="30.875" style="22" customWidth="1"/>
    <col min="15613" max="15618" width="8.25" style="22" customWidth="1"/>
    <col min="15619" max="15867" width="8.75" style="22"/>
    <col min="15868" max="15868" width="30.875" style="22" customWidth="1"/>
    <col min="15869" max="15874" width="8.25" style="22" customWidth="1"/>
    <col min="15875" max="16123" width="8.75" style="22"/>
    <col min="16124" max="16124" width="30.875" style="22" customWidth="1"/>
    <col min="16125" max="16130" width="8.25" style="22" customWidth="1"/>
    <col min="16131" max="16384" width="8.75" style="22"/>
  </cols>
  <sheetData>
    <row r="1" spans="1:2" ht="18" customHeight="1">
      <c r="A1" s="1" t="s">
        <v>482</v>
      </c>
      <c r="B1" s="215"/>
    </row>
    <row r="2" spans="1:2" ht="33" customHeight="1">
      <c r="A2" s="313" t="s">
        <v>483</v>
      </c>
      <c r="B2" s="313"/>
    </row>
    <row r="3" spans="1:2" ht="17.25" customHeight="1">
      <c r="A3" s="216"/>
      <c r="B3" s="217" t="s">
        <v>2</v>
      </c>
    </row>
    <row r="4" spans="1:2" ht="25.9" customHeight="1">
      <c r="A4" s="218" t="s">
        <v>484</v>
      </c>
      <c r="B4" s="219" t="s">
        <v>477</v>
      </c>
    </row>
    <row r="5" spans="1:2" ht="28.15" customHeight="1">
      <c r="A5" s="220" t="s">
        <v>485</v>
      </c>
      <c r="B5" s="221">
        <v>0</v>
      </c>
    </row>
    <row r="6" spans="1:2" ht="28.15" customHeight="1">
      <c r="A6" s="222" t="s">
        <v>486</v>
      </c>
      <c r="B6" s="223"/>
    </row>
    <row r="7" spans="1:2" ht="28.15" customHeight="1">
      <c r="A7" s="222" t="s">
        <v>487</v>
      </c>
      <c r="B7" s="223"/>
    </row>
    <row r="8" spans="1:2" ht="28.15" customHeight="1">
      <c r="A8" s="222" t="s">
        <v>488</v>
      </c>
      <c r="B8" s="223"/>
    </row>
    <row r="9" spans="1:2" ht="28.15" customHeight="1">
      <c r="A9" s="222" t="s">
        <v>489</v>
      </c>
      <c r="B9" s="223"/>
    </row>
    <row r="10" spans="1:2" ht="28.15" customHeight="1">
      <c r="A10" s="222" t="s">
        <v>490</v>
      </c>
      <c r="B10" s="223"/>
    </row>
    <row r="11" spans="1:2" ht="28.15" customHeight="1">
      <c r="A11" s="222" t="s">
        <v>491</v>
      </c>
      <c r="B11" s="223"/>
    </row>
    <row r="12" spans="1:2" ht="28.15" customHeight="1">
      <c r="A12" s="222" t="s">
        <v>492</v>
      </c>
      <c r="B12" s="223"/>
    </row>
    <row r="13" spans="1:2" ht="28.15" customHeight="1">
      <c r="A13" s="222" t="s">
        <v>493</v>
      </c>
      <c r="B13" s="223"/>
    </row>
    <row r="14" spans="1:2" ht="28.15" customHeight="1">
      <c r="A14" s="222" t="s">
        <v>494</v>
      </c>
      <c r="B14" s="223"/>
    </row>
    <row r="15" spans="1:2" ht="28.15" customHeight="1">
      <c r="A15" s="222" t="s">
        <v>495</v>
      </c>
      <c r="B15" s="223"/>
    </row>
    <row r="16" spans="1:2" ht="28.15" customHeight="1">
      <c r="A16" s="222" t="s">
        <v>496</v>
      </c>
      <c r="B16" s="223"/>
    </row>
    <row r="17" spans="1:2" ht="28.15" customHeight="1">
      <c r="A17" s="222" t="s">
        <v>497</v>
      </c>
      <c r="B17" s="223"/>
    </row>
    <row r="18" spans="1:2" ht="28.15" customHeight="1">
      <c r="A18" s="222" t="s">
        <v>498</v>
      </c>
      <c r="B18" s="223"/>
    </row>
    <row r="19" spans="1:2" ht="28.15" customHeight="1">
      <c r="A19" s="222" t="s">
        <v>496</v>
      </c>
      <c r="B19" s="223"/>
    </row>
    <row r="20" spans="1:2" ht="28.15" customHeight="1">
      <c r="A20" s="222" t="s">
        <v>499</v>
      </c>
      <c r="B20" s="223"/>
    </row>
    <row r="21" spans="1:2" ht="28.15" customHeight="1">
      <c r="A21" s="222" t="s">
        <v>500</v>
      </c>
      <c r="B21" s="223"/>
    </row>
    <row r="22" spans="1:2" ht="28.15" customHeight="1">
      <c r="A22" s="222" t="s">
        <v>496</v>
      </c>
      <c r="B22" s="223"/>
    </row>
    <row r="23" spans="1:2" ht="28.15" customHeight="1">
      <c r="A23" s="222" t="s">
        <v>501</v>
      </c>
      <c r="B23" s="223"/>
    </row>
    <row r="24" spans="1:2" ht="28.15" customHeight="1">
      <c r="A24" s="222" t="s">
        <v>502</v>
      </c>
      <c r="B24" s="223"/>
    </row>
    <row r="25" spans="1:2" ht="28.15" customHeight="1">
      <c r="A25" s="222" t="s">
        <v>503</v>
      </c>
      <c r="B25" s="223"/>
    </row>
    <row r="26" spans="1:2" ht="28.15" customHeight="1">
      <c r="A26" s="224" t="s">
        <v>501</v>
      </c>
      <c r="B26" s="225"/>
    </row>
    <row r="27" spans="1:2" ht="28.15" customHeight="1">
      <c r="A27" s="222" t="s">
        <v>504</v>
      </c>
      <c r="B27" s="223"/>
    </row>
    <row r="28" spans="1:2" ht="28.15" customHeight="1">
      <c r="A28" s="222" t="s">
        <v>505</v>
      </c>
      <c r="B28" s="223"/>
    </row>
    <row r="29" spans="1:2" ht="28.15" customHeight="1">
      <c r="A29" s="222" t="s">
        <v>496</v>
      </c>
      <c r="B29" s="223"/>
    </row>
    <row r="30" spans="1:2" ht="28.15" customHeight="1">
      <c r="A30" s="222" t="s">
        <v>506</v>
      </c>
      <c r="B30" s="223"/>
    </row>
    <row r="31" spans="1:2" ht="28.15" customHeight="1">
      <c r="A31" s="222" t="s">
        <v>507</v>
      </c>
      <c r="B31" s="223"/>
    </row>
    <row r="32" spans="1:2" ht="28.15" customHeight="1">
      <c r="A32" s="222" t="s">
        <v>508</v>
      </c>
      <c r="B32" s="223"/>
    </row>
    <row r="33" spans="1:2" ht="28.15" customHeight="1">
      <c r="A33" s="222" t="s">
        <v>509</v>
      </c>
      <c r="B33" s="223"/>
    </row>
    <row r="34" spans="1:2" ht="28.15" customHeight="1">
      <c r="A34" s="222" t="s">
        <v>510</v>
      </c>
      <c r="B34" s="223"/>
    </row>
    <row r="35" spans="1:2" ht="28.15" customHeight="1">
      <c r="A35" s="222" t="s">
        <v>509</v>
      </c>
      <c r="B35" s="223"/>
    </row>
    <row r="36" spans="1:2" ht="28.15" customHeight="1">
      <c r="A36" s="222" t="s">
        <v>511</v>
      </c>
      <c r="B36" s="223"/>
    </row>
    <row r="37" spans="1:2" ht="28.15" customHeight="1">
      <c r="A37" s="222" t="s">
        <v>512</v>
      </c>
      <c r="B37" s="223"/>
    </row>
    <row r="38" spans="1:2" ht="28.15" customHeight="1">
      <c r="A38" s="222" t="s">
        <v>513</v>
      </c>
      <c r="B38" s="223"/>
    </row>
    <row r="39" spans="1:2" ht="28.15" customHeight="1">
      <c r="A39" s="222" t="s">
        <v>514</v>
      </c>
      <c r="B39" s="223"/>
    </row>
    <row r="40" spans="1:2" ht="28.15" customHeight="1">
      <c r="A40" s="222" t="s">
        <v>515</v>
      </c>
      <c r="B40" s="223"/>
    </row>
    <row r="41" spans="1:2" ht="28.15" customHeight="1">
      <c r="A41" s="222" t="s">
        <v>516</v>
      </c>
      <c r="B41" s="223"/>
    </row>
    <row r="42" spans="1:2" ht="28.15" customHeight="1">
      <c r="A42" s="222" t="s">
        <v>503</v>
      </c>
      <c r="B42" s="223"/>
    </row>
    <row r="43" spans="1:2" ht="28.15" customHeight="1">
      <c r="A43" s="222" t="s">
        <v>517</v>
      </c>
      <c r="B43" s="223"/>
    </row>
    <row r="44" spans="1:2" ht="28.15" customHeight="1">
      <c r="A44" s="222" t="s">
        <v>503</v>
      </c>
      <c r="B44" s="223"/>
    </row>
    <row r="45" spans="1:2" ht="28.15" customHeight="1">
      <c r="A45" s="222" t="s">
        <v>518</v>
      </c>
      <c r="B45" s="223"/>
    </row>
    <row r="46" spans="1:2" ht="28.15" customHeight="1">
      <c r="A46" s="222" t="s">
        <v>519</v>
      </c>
      <c r="B46" s="223"/>
    </row>
    <row r="47" spans="1:2" ht="28.15" customHeight="1">
      <c r="A47" s="222" t="s">
        <v>520</v>
      </c>
      <c r="B47" s="223"/>
    </row>
    <row r="48" spans="1:2" ht="28.15" customHeight="1">
      <c r="A48" s="224" t="s">
        <v>521</v>
      </c>
      <c r="B48" s="225"/>
    </row>
    <row r="49" spans="1:2" ht="20.25" customHeight="1">
      <c r="A49" s="314" t="s">
        <v>481</v>
      </c>
      <c r="B49" s="314"/>
    </row>
    <row r="50" spans="1:2">
      <c r="B50" s="226"/>
    </row>
    <row r="51" spans="1:2">
      <c r="B51" s="226"/>
    </row>
    <row r="52" spans="1:2">
      <c r="B52" s="226"/>
    </row>
    <row r="53" spans="1:2">
      <c r="B53" s="226"/>
    </row>
    <row r="54" spans="1:2">
      <c r="B54" s="226"/>
    </row>
    <row r="55" spans="1:2">
      <c r="B55" s="226"/>
    </row>
    <row r="56" spans="1:2">
      <c r="B56" s="226"/>
    </row>
    <row r="57" spans="1:2">
      <c r="B57" s="226"/>
    </row>
    <row r="58" spans="1:2">
      <c r="B58" s="226"/>
    </row>
    <row r="59" spans="1:2">
      <c r="B59" s="226"/>
    </row>
    <row r="60" spans="1:2">
      <c r="B60" s="226"/>
    </row>
    <row r="61" spans="1:2">
      <c r="B61" s="226"/>
    </row>
    <row r="62" spans="1:2">
      <c r="B62" s="226"/>
    </row>
    <row r="63" spans="1:2">
      <c r="B63" s="226"/>
    </row>
    <row r="64" spans="1:2">
      <c r="B64" s="226"/>
    </row>
    <row r="65" spans="2:2">
      <c r="B65" s="226"/>
    </row>
    <row r="66" spans="2:2">
      <c r="B66" s="226"/>
    </row>
    <row r="67" spans="2:2">
      <c r="B67" s="226"/>
    </row>
    <row r="68" spans="2:2">
      <c r="B68" s="226"/>
    </row>
    <row r="69" spans="2:2">
      <c r="B69" s="226"/>
    </row>
    <row r="70" spans="2:2">
      <c r="B70" s="226"/>
    </row>
    <row r="71" spans="2:2">
      <c r="B71" s="226"/>
    </row>
    <row r="72" spans="2:2">
      <c r="B72" s="226"/>
    </row>
    <row r="73" spans="2:2">
      <c r="B73" s="226"/>
    </row>
    <row r="74" spans="2:2">
      <c r="B74" s="226"/>
    </row>
    <row r="75" spans="2:2">
      <c r="B75" s="226"/>
    </row>
    <row r="76" spans="2:2">
      <c r="B76" s="226"/>
    </row>
  </sheetData>
  <mergeCells count="2">
    <mergeCell ref="A2:B2"/>
    <mergeCell ref="A49:B49"/>
  </mergeCells>
  <phoneticPr fontId="43" type="noConversion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4"/>
  <sheetViews>
    <sheetView workbookViewId="0">
      <selection activeCell="D18" sqref="D18"/>
    </sheetView>
  </sheetViews>
  <sheetFormatPr defaultColWidth="9" defaultRowHeight="13.5"/>
  <cols>
    <col min="1" max="1" width="21.875" style="179" customWidth="1"/>
    <col min="2" max="3" width="11.875" style="179" customWidth="1"/>
    <col min="4" max="4" width="11.25" style="179" customWidth="1"/>
    <col min="5" max="5" width="13.125" style="179" customWidth="1"/>
    <col min="6" max="6" width="14.375" style="179" customWidth="1"/>
    <col min="7" max="7" width="10.375" style="179" hidden="1" customWidth="1"/>
    <col min="8" max="16384" width="9" style="179"/>
  </cols>
  <sheetData>
    <row r="1" spans="1:8" ht="20.25" customHeight="1">
      <c r="A1" s="1" t="s">
        <v>522</v>
      </c>
      <c r="B1" s="180"/>
      <c r="C1" s="180"/>
      <c r="D1" s="180"/>
      <c r="E1" s="180"/>
      <c r="F1" s="180"/>
      <c r="G1" s="180"/>
    </row>
    <row r="2" spans="1:8" ht="25.5">
      <c r="A2" s="315" t="s">
        <v>523</v>
      </c>
      <c r="B2" s="315"/>
      <c r="C2" s="315"/>
      <c r="D2" s="315"/>
      <c r="E2" s="315"/>
      <c r="F2" s="315"/>
      <c r="G2" s="315"/>
      <c r="H2" s="181"/>
    </row>
    <row r="3" spans="1:8" ht="18.75" customHeight="1">
      <c r="A3" s="182"/>
      <c r="B3" s="180"/>
      <c r="C3" s="180"/>
      <c r="D3" s="180"/>
      <c r="E3" s="180"/>
      <c r="F3" s="205" t="s">
        <v>524</v>
      </c>
    </row>
    <row r="4" spans="1:8" ht="30.75" customHeight="1">
      <c r="A4" s="298" t="s">
        <v>3</v>
      </c>
      <c r="B4" s="298" t="s">
        <v>4</v>
      </c>
      <c r="C4" s="297" t="s">
        <v>525</v>
      </c>
      <c r="D4" s="297" t="s">
        <v>6</v>
      </c>
      <c r="E4" s="297"/>
      <c r="F4" s="297"/>
      <c r="G4" s="184" t="s">
        <v>526</v>
      </c>
    </row>
    <row r="5" spans="1:8" ht="30.75" customHeight="1">
      <c r="A5" s="299"/>
      <c r="B5" s="299"/>
      <c r="C5" s="297"/>
      <c r="D5" s="16" t="s">
        <v>8</v>
      </c>
      <c r="E5" s="16" t="s">
        <v>9</v>
      </c>
      <c r="F5" s="16" t="s">
        <v>10</v>
      </c>
      <c r="G5" s="184"/>
    </row>
    <row r="6" spans="1:8" ht="30.75" customHeight="1">
      <c r="A6" s="184" t="s">
        <v>527</v>
      </c>
      <c r="B6" s="198">
        <f>B7</f>
        <v>586149</v>
      </c>
      <c r="C6" s="198">
        <f>C7</f>
        <v>230738</v>
      </c>
      <c r="D6" s="198">
        <f>D7</f>
        <v>264895</v>
      </c>
      <c r="E6" s="198">
        <f>D6/C6*100</f>
        <v>114.80337005608099</v>
      </c>
      <c r="F6" s="199">
        <f>(D6-G6)/G6*100</f>
        <v>83.8948398786507</v>
      </c>
      <c r="G6" s="206">
        <v>144047</v>
      </c>
    </row>
    <row r="7" spans="1:8" ht="35.1" customHeight="1">
      <c r="A7" s="207" t="s">
        <v>36</v>
      </c>
      <c r="B7" s="198">
        <f>SUM(B8:B12)</f>
        <v>586149</v>
      </c>
      <c r="C7" s="198">
        <f>SUM(C8:C12)</f>
        <v>230738</v>
      </c>
      <c r="D7" s="198">
        <f>SUM(D8:D12)</f>
        <v>264895</v>
      </c>
      <c r="E7" s="198">
        <f>D7/C7*100</f>
        <v>114.80337005608099</v>
      </c>
      <c r="F7" s="199">
        <f>(D7-G7)/G7*100</f>
        <v>83.8948398786507</v>
      </c>
      <c r="G7" s="208">
        <v>144047</v>
      </c>
    </row>
    <row r="8" spans="1:8" ht="35.1" customHeight="1">
      <c r="A8" s="209" t="s">
        <v>37</v>
      </c>
      <c r="B8" s="210"/>
      <c r="C8" s="211"/>
      <c r="D8" s="212"/>
      <c r="E8" s="187"/>
      <c r="F8" s="188"/>
      <c r="G8" s="213"/>
    </row>
    <row r="9" spans="1:8" ht="35.1" customHeight="1">
      <c r="A9" s="209" t="s">
        <v>38</v>
      </c>
      <c r="B9" s="211"/>
      <c r="C9" s="211"/>
      <c r="D9" s="212"/>
      <c r="E9" s="187"/>
      <c r="F9" s="188"/>
      <c r="G9" s="213"/>
    </row>
    <row r="10" spans="1:8" ht="35.1" customHeight="1">
      <c r="A10" s="209" t="s">
        <v>39</v>
      </c>
      <c r="B10" s="191">
        <v>577265</v>
      </c>
      <c r="C10" s="8">
        <v>141564</v>
      </c>
      <c r="D10" s="8">
        <v>174876</v>
      </c>
      <c r="E10" s="187">
        <f>D10/C10*100</f>
        <v>123.531406289735</v>
      </c>
      <c r="F10" s="188">
        <f>(D10-G10)/G10*100</f>
        <v>156.619610835559</v>
      </c>
      <c r="G10" s="190">
        <v>68146</v>
      </c>
    </row>
    <row r="11" spans="1:8" ht="35.1" customHeight="1">
      <c r="A11" s="209" t="s">
        <v>528</v>
      </c>
      <c r="B11" s="8"/>
      <c r="C11" s="191">
        <v>80100</v>
      </c>
      <c r="D11" s="191">
        <v>80100</v>
      </c>
      <c r="E11" s="187">
        <f t="shared" ref="E11:E14" si="0">D11/C11*100</f>
        <v>100</v>
      </c>
      <c r="F11" s="188">
        <f>(D11-G11)/G11*100</f>
        <v>17.448680351906201</v>
      </c>
      <c r="G11" s="190">
        <v>68200</v>
      </c>
    </row>
    <row r="12" spans="1:8" ht="35.1" customHeight="1">
      <c r="A12" s="209" t="s">
        <v>529</v>
      </c>
      <c r="B12" s="8">
        <v>8884</v>
      </c>
      <c r="C12" s="8">
        <v>9074</v>
      </c>
      <c r="D12" s="8">
        <v>9919</v>
      </c>
      <c r="E12" s="187">
        <f t="shared" si="0"/>
        <v>109.31232091690499</v>
      </c>
      <c r="F12" s="188">
        <f>(D12-G12)/G12*100</f>
        <v>28.8014543565771</v>
      </c>
      <c r="G12" s="190">
        <v>7701</v>
      </c>
    </row>
    <row r="13" spans="1:8" ht="35.1" customHeight="1">
      <c r="A13" s="207" t="s">
        <v>41</v>
      </c>
      <c r="B13" s="214">
        <v>24576</v>
      </c>
      <c r="C13" s="6">
        <v>24576</v>
      </c>
      <c r="D13" s="6">
        <v>24576</v>
      </c>
      <c r="E13" s="198">
        <f t="shared" si="0"/>
        <v>100</v>
      </c>
      <c r="F13" s="199">
        <f>(D13-G13)/G13*100</f>
        <v>163740</v>
      </c>
      <c r="G13" s="200">
        <v>15</v>
      </c>
    </row>
    <row r="14" spans="1:8" ht="35.1" customHeight="1">
      <c r="A14" s="197" t="s">
        <v>42</v>
      </c>
      <c r="B14" s="198">
        <f>B7+B13</f>
        <v>610725</v>
      </c>
      <c r="C14" s="198">
        <f>C7+C13</f>
        <v>255314</v>
      </c>
      <c r="D14" s="198">
        <f>D7+D13</f>
        <v>289471</v>
      </c>
      <c r="E14" s="198">
        <f t="shared" si="0"/>
        <v>113.378428131634</v>
      </c>
      <c r="F14" s="199">
        <f>(D14-G14)/G14*100</f>
        <v>100.935014091155</v>
      </c>
      <c r="G14" s="208">
        <v>144062</v>
      </c>
    </row>
  </sheetData>
  <mergeCells count="5">
    <mergeCell ref="A2:G2"/>
    <mergeCell ref="D4:F4"/>
    <mergeCell ref="A4:A5"/>
    <mergeCell ref="B4:B5"/>
    <mergeCell ref="C4:C5"/>
  </mergeCells>
  <phoneticPr fontId="43" type="noConversion"/>
  <pageMargins left="0.78680555555555598" right="0.59027777777777801" top="0.75138888888888899" bottom="0.75138888888888899" header="0.29861111111111099" footer="0.2986111111111109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31</vt:i4>
      </vt:variant>
      <vt:variant>
        <vt:lpstr>命名范围</vt:lpstr>
      </vt:variant>
      <vt:variant>
        <vt:i4>5</vt:i4>
      </vt:variant>
    </vt:vector>
  </HeadingPairs>
  <TitlesOfParts>
    <vt:vector size="36" baseType="lpstr">
      <vt:lpstr>表1.一般公共预算收入表</vt:lpstr>
      <vt:lpstr>表2.一般公共预算支出表</vt:lpstr>
      <vt:lpstr>表3.本级一般公共预算收入</vt:lpstr>
      <vt:lpstr>表4.本级一般公共预算支出</vt:lpstr>
      <vt:lpstr>表5.本级一般公共预算功能分类</vt:lpstr>
      <vt:lpstr>表6.本级一般预算基本支出经济分类</vt:lpstr>
      <vt:lpstr>表7.税收返还和转移支付决算表 </vt:lpstr>
      <vt:lpstr>表8.专项转移支付分地区分项目</vt:lpstr>
      <vt:lpstr>表9.基金（含转移支付）收入执行</vt:lpstr>
      <vt:lpstr>表10.基金（转移支付）支出执行</vt:lpstr>
      <vt:lpstr>表11.本级基金收入</vt:lpstr>
      <vt:lpstr>表12.本级基金支出</vt:lpstr>
      <vt:lpstr>表13.基金转移支付</vt:lpstr>
      <vt:lpstr>表14.国有资本经营预算收入表</vt:lpstr>
      <vt:lpstr>表15.国有资本经营预算支出表</vt:lpstr>
      <vt:lpstr>表16.本级国有资本收入表</vt:lpstr>
      <vt:lpstr>表17.本级国有资本支出表</vt:lpstr>
      <vt:lpstr>表18.国资转移支付</vt:lpstr>
      <vt:lpstr>表19.社保基金收入执行 </vt:lpstr>
      <vt:lpstr>表20.社保基金支出执行 </vt:lpstr>
      <vt:lpstr>表21.社保基金结余 </vt:lpstr>
      <vt:lpstr>表22.本级社保收入</vt:lpstr>
      <vt:lpstr>表23.本级社保支出</vt:lpstr>
      <vt:lpstr>表.24本级社保结余</vt:lpstr>
      <vt:lpstr>表25.限额余额情况表</vt:lpstr>
      <vt:lpstr>表26.一般限额余额</vt:lpstr>
      <vt:lpstr>表27.专项限额余额</vt:lpstr>
      <vt:lpstr>表28.债券发行情况</vt:lpstr>
      <vt:lpstr>表29.还本付息情况</vt:lpstr>
      <vt:lpstr>表30.专项债券分用途表</vt:lpstr>
      <vt:lpstr>表31.债务情况决算表</vt:lpstr>
      <vt:lpstr>表1.一般公共预算收入表!Print_Titles</vt:lpstr>
      <vt:lpstr>表31.债务情况决算表!Print_Titles</vt:lpstr>
      <vt:lpstr>表5.本级一般公共预算功能分类!Print_Titles</vt:lpstr>
      <vt:lpstr>表6.本级一般预算基本支出经济分类!Print_Titles</vt:lpstr>
      <vt:lpstr>表8.专项转移支付分地区分项目!Print_Titles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2023-09-01T05:10:39Z</cp:lastPrinted>
  <dcterms:created xsi:type="dcterms:W3CDTF">2006-09-14T11:21:00Z</dcterms:created>
  <dcterms:modified xsi:type="dcterms:W3CDTF">2023-09-01T05:15:19Z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2052-12.1.0.15066</vt:lpwstr>
  </property>
  <property fmtid="{D5CDD505-2E9C-101B-9397-08002B2CF9AE}" pid="3" name="ICV">
    <vt:lpwstr>FA0B72CC3FE4457E9E691BBA366C2298_13</vt:lpwstr>
  </property>
</Properties>
</file>